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6600" tabRatio="599" activeTab="0"/>
  </bookViews>
  <sheets>
    <sheet name="CAUL STATS 1999 - Publication" sheetId="1" r:id="rId1"/>
  </sheets>
  <definedNames>
    <definedName name="_xlnm.Print_Area" localSheetId="0">'CAUL STATS 1999 - Publication'!$A$1:$BI$66</definedName>
    <definedName name="_xlnm.Print_Titles" localSheetId="0">'CAUL STATS 1999 - Publication'!$A:$A,'CAUL STATS 1999 - Publication'!$1:$4</definedName>
    <definedName name="SPSS">'CAUL STATS 1999 - Publication'!#REF!</definedName>
  </definedNames>
  <calcPr fullCalcOnLoad="1"/>
</workbook>
</file>

<file path=xl/sharedStrings.xml><?xml version="1.0" encoding="utf-8"?>
<sst xmlns="http://schemas.openxmlformats.org/spreadsheetml/2006/main" count="165" uniqueCount="123">
  <si>
    <t>LIBRARY ORGANISATION: COLUMNS 1-5</t>
  </si>
  <si>
    <t>LIBRARY STAFF: COLUMNS 6-11</t>
  </si>
  <si>
    <t>LIBRARY SERVICES: COLUMNS 16-21</t>
  </si>
  <si>
    <t>LIBRARY EXPENDITURE: COLUMNS 44-51</t>
  </si>
  <si>
    <t>INSTITUTIONAL POPULATION: COLUMNS 52-67</t>
  </si>
  <si>
    <t>LIBRARY ORGANIZATION</t>
  </si>
  <si>
    <t>Number of Libraries</t>
  </si>
  <si>
    <t>Opening Hours</t>
  </si>
  <si>
    <t>Study Seats</t>
  </si>
  <si>
    <t>Casual Seats</t>
  </si>
  <si>
    <t>Classroom Seats</t>
  </si>
  <si>
    <t>LIBRARY STAFF</t>
  </si>
  <si>
    <t>Professional library positions</t>
  </si>
  <si>
    <t>Para-prof library positions</t>
  </si>
  <si>
    <t>Library support positions</t>
  </si>
  <si>
    <t>Other prof positions</t>
  </si>
  <si>
    <t>Other positions</t>
  </si>
  <si>
    <t>Total Staff</t>
  </si>
  <si>
    <t>Other Staff</t>
  </si>
  <si>
    <t>LIBRARY SERVICES</t>
  </si>
  <si>
    <t>Document Delivery Services</t>
  </si>
  <si>
    <t>Original items supplied</t>
  </si>
  <si>
    <t>Pc/Elect items supplied</t>
  </si>
  <si>
    <t>Total items supplied</t>
  </si>
  <si>
    <t>Original items received</t>
  </si>
  <si>
    <t>Pc/Elect items received</t>
  </si>
  <si>
    <t xml:space="preserve">Total items received </t>
  </si>
  <si>
    <t>INFORMATION RESOURCES</t>
  </si>
  <si>
    <t>Non-serial Items</t>
  </si>
  <si>
    <t>Purchased</t>
  </si>
  <si>
    <t>Gift or exchange</t>
  </si>
  <si>
    <t>Withdrawn</t>
  </si>
  <si>
    <t>Total Non-serial items</t>
  </si>
  <si>
    <t>Non-Serial Titles</t>
  </si>
  <si>
    <t>LIBRARY EXPENDITURE</t>
  </si>
  <si>
    <t>Non-Serials</t>
  </si>
  <si>
    <t>Serials subs</t>
  </si>
  <si>
    <t>Binding</t>
  </si>
  <si>
    <t>Other - operating expenses</t>
  </si>
  <si>
    <t>Salaries</t>
  </si>
  <si>
    <t>Total library expenditure</t>
  </si>
  <si>
    <t>INSTITUTIONAL POPULATION</t>
  </si>
  <si>
    <t>Academic Staff</t>
  </si>
  <si>
    <t>F/T &amp; fract F/T (persons)</t>
  </si>
  <si>
    <t>F/T, fractF/T, casual (FTE)</t>
  </si>
  <si>
    <t>Students - Higher Degree</t>
  </si>
  <si>
    <t>Persons</t>
  </si>
  <si>
    <t>EFTSU</t>
  </si>
  <si>
    <t>Students - Other Tertiary</t>
  </si>
  <si>
    <t>Students -Non Tertiary</t>
  </si>
  <si>
    <t>Total Students (persons)</t>
  </si>
  <si>
    <t>Total Students (EFTSU)</t>
  </si>
  <si>
    <t>External Students</t>
  </si>
  <si>
    <t>Institution Population</t>
  </si>
  <si>
    <t>OPTIONAL</t>
  </si>
  <si>
    <t xml:space="preserve">Australian Catholic University </t>
  </si>
  <si>
    <t>AUSTRALIAN CAPITAL TERRITORY</t>
  </si>
  <si>
    <t>Australian Defence Force Academy</t>
  </si>
  <si>
    <t>Australian National University</t>
  </si>
  <si>
    <t>University of Canberra</t>
  </si>
  <si>
    <t>NEW SOUTH WALES</t>
  </si>
  <si>
    <t>Avondale College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</si>
  <si>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</si>
  <si>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</si>
  <si>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</si>
  <si>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</si>
  <si>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</si>
  <si>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</si>
  <si>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</si>
  <si>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</si>
  <si>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</si>
  <si>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</si>
  <si>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NORTHERN TERRITORY</t>
  </si>
  <si>
    <t>Northern Territory University</t>
  </si>
  <si>
    <t>QUEENSLAND</t>
  </si>
  <si>
    <t>Bond University</t>
  </si>
  <si>
    <t>Central Queensland University</t>
  </si>
  <si>
    <t>Griffith University</t>
  </si>
  <si>
    <t>James Cook University of North Queensland</t>
  </si>
  <si>
    <t>Queensland University of Technology</t>
  </si>
  <si>
    <t>University of Queensland</t>
  </si>
  <si>
    <t>University of Southern Queensland</t>
  </si>
  <si>
    <t>University of the Sunshine Coast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</si>
  <si>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</si>
  <si>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</si>
  <si>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</si>
  <si>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</si>
  <si>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</si>
  <si>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</si>
  <si>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</si>
  <si>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Deakin University Library</t>
  </si>
  <si>
    <t>La Trobe University</t>
  </si>
  <si>
    <t>Monash University</t>
  </si>
  <si>
    <t>RMIT University</t>
  </si>
  <si>
    <t>Swinburne University of Technology</t>
  </si>
  <si>
    <t>University of Ballarat</t>
  </si>
  <si>
    <t>University of Melbourne</t>
  </si>
  <si>
    <t>Victoria University of Technology</t>
  </si>
  <si>
    <t>WESTERN AUSTRALIA</t>
  </si>
  <si>
    <t>Curtin University of Technology</t>
  </si>
  <si>
    <t>Edith Cowan University</t>
  </si>
  <si>
    <t>Murdoch University</t>
  </si>
  <si>
    <t>University of Western Australia</t>
  </si>
  <si>
    <t>Mean</t>
  </si>
  <si>
    <t>Median</t>
  </si>
  <si>
    <t>Lower Quartile</t>
  </si>
  <si>
    <t>Upper Quartile</t>
  </si>
  <si>
    <t>Valid number</t>
  </si>
  <si>
    <t>NEW ZEALAND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</si>
  <si>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</si>
  <si>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</si>
  <si>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</si>
  <si>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</si>
  <si>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</si>
  <si>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</si>
  <si>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</si>
  <si>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Total</t>
  </si>
  <si>
    <t xml:space="preserve"> </t>
  </si>
  <si>
    <t>NA</t>
  </si>
  <si>
    <t>1999 ACADEMIC LIBRARIES</t>
  </si>
  <si>
    <t xml:space="preserve">          </t>
  </si>
  <si>
    <t xml:space="preserve">        </t>
  </si>
  <si>
    <t>INFORMATION RESOURCES: COLUMNS 22-41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</si>
</sst>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hh:mm:ss"/>
    <numFmt numFmtId="174" formatCode="#.00"/>
    <numFmt numFmtId="175" formatCode="#.0"/>
    <numFmt numFmtId="176" formatCode="0.0"/>
    <numFmt numFmtId="177" formatCode="&quot;$&quot;#,##0"/>
    <numFmt numFmtId="178" formatCode="_(* #,##0_);_(* \(#,##0\);_(* &quot;-&quot;??_);_(@_)"/>
    <numFmt numFmtId="179" formatCode="&quot;$&quot;#,##0.00"/>
  </numFmts>
  <fonts count="16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8"/>
      <color indexed="12"/>
      <name val="Courier"/>
      <family val="0"/>
    </font>
    <font>
      <sz val="7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sz val="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1" fontId="10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textRotation="90" wrapText="1"/>
    </xf>
    <xf numFmtId="0" fontId="10" fillId="1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textRotation="90" wrapText="1"/>
      <protection locked="0"/>
    </xf>
    <xf numFmtId="0" fontId="10" fillId="1" borderId="2" xfId="0" applyFont="1" applyFill="1" applyBorder="1" applyAlignment="1" applyProtection="1">
      <alignment horizontal="center" vertical="center" textRotation="90" wrapText="1"/>
      <protection locked="0"/>
    </xf>
    <xf numFmtId="0" fontId="10" fillId="3" borderId="2" xfId="0" applyFont="1" applyFill="1" applyBorder="1" applyAlignment="1" applyProtection="1">
      <alignment horizontal="center" vertical="center" textRotation="90" wrapText="1"/>
      <protection locked="0"/>
    </xf>
    <xf numFmtId="0" fontId="10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3" fillId="0" borderId="3" xfId="0" applyFont="1" applyBorder="1" applyAlignment="1" applyProtection="1">
      <alignment horizontal="right"/>
      <protection locked="0"/>
    </xf>
    <xf numFmtId="1" fontId="13" fillId="0" borderId="3" xfId="0" applyNumberFormat="1" applyFont="1" applyBorder="1" applyAlignment="1" applyProtection="1">
      <alignment horizontal="right"/>
      <protection locked="0"/>
    </xf>
    <xf numFmtId="176" fontId="13" fillId="0" borderId="3" xfId="0" applyNumberFormat="1" applyFont="1" applyBorder="1" applyAlignment="1" applyProtection="1">
      <alignment horizontal="right"/>
      <protection locked="0"/>
    </xf>
    <xf numFmtId="1" fontId="14" fillId="1" borderId="3" xfId="0" applyNumberFormat="1" applyFont="1" applyFill="1" applyBorder="1" applyAlignment="1" applyProtection="1">
      <alignment horizontal="right"/>
      <protection locked="0"/>
    </xf>
    <xf numFmtId="1" fontId="14" fillId="0" borderId="3" xfId="0" applyNumberFormat="1" applyFont="1" applyBorder="1" applyAlignment="1" applyProtection="1">
      <alignment horizontal="right"/>
      <protection locked="0"/>
    </xf>
    <xf numFmtId="0" fontId="13" fillId="3" borderId="3" xfId="0" applyFont="1" applyFill="1" applyBorder="1" applyAlignment="1" applyProtection="1">
      <alignment horizontal="right"/>
      <protection locked="0"/>
    </xf>
    <xf numFmtId="1" fontId="13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" fontId="7" fillId="4" borderId="2" xfId="0" applyNumberFormat="1" applyFont="1" applyFill="1" applyBorder="1" applyAlignment="1" applyProtection="1">
      <alignment horizontal="right"/>
      <protection locked="0"/>
    </xf>
    <xf numFmtId="0" fontId="12" fillId="5" borderId="1" xfId="0" applyFont="1" applyFill="1" applyBorder="1" applyAlignment="1">
      <alignment horizontal="center"/>
    </xf>
    <xf numFmtId="0" fontId="10" fillId="5" borderId="5" xfId="0" applyFont="1" applyFill="1" applyBorder="1" applyAlignment="1" applyProtection="1">
      <alignment horizontal="center" vertical="center" textRotation="90" wrapText="1"/>
      <protection locked="0"/>
    </xf>
    <xf numFmtId="0" fontId="13" fillId="5" borderId="7" xfId="0" applyFont="1" applyFill="1" applyBorder="1" applyAlignment="1" applyProtection="1">
      <alignment horizontal="right"/>
      <protection locked="0"/>
    </xf>
    <xf numFmtId="0" fontId="6" fillId="5" borderId="5" xfId="0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 applyProtection="1">
      <alignment horizontal="right"/>
      <protection locked="0"/>
    </xf>
    <xf numFmtId="0" fontId="8" fillId="5" borderId="8" xfId="0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/>
    </xf>
    <xf numFmtId="176" fontId="10" fillId="5" borderId="9" xfId="0" applyNumberFormat="1" applyFont="1" applyFill="1" applyBorder="1" applyAlignment="1">
      <alignment horizontal="right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 vertical="center" textRotation="90" wrapText="1"/>
      <protection locked="0"/>
    </xf>
    <xf numFmtId="0" fontId="13" fillId="5" borderId="3" xfId="0" applyFont="1" applyFill="1" applyBorder="1" applyAlignment="1" applyProtection="1">
      <alignment horizontal="right"/>
      <protection locked="0"/>
    </xf>
    <xf numFmtId="0" fontId="7" fillId="5" borderId="2" xfId="0" applyFont="1" applyFill="1" applyBorder="1" applyAlignment="1" applyProtection="1">
      <alignment/>
      <protection locked="0"/>
    </xf>
    <xf numFmtId="0" fontId="7" fillId="5" borderId="10" xfId="0" applyFont="1" applyFill="1" applyBorder="1" applyAlignment="1" applyProtection="1">
      <alignment/>
      <protection locked="0"/>
    </xf>
    <xf numFmtId="0" fontId="5" fillId="5" borderId="2" xfId="0" applyFont="1" applyFill="1" applyBorder="1" applyAlignment="1">
      <alignment/>
    </xf>
    <xf numFmtId="1" fontId="10" fillId="5" borderId="9" xfId="0" applyNumberFormat="1" applyFont="1" applyFill="1" applyBorder="1" applyAlignment="1">
      <alignment horizontal="right"/>
    </xf>
    <xf numFmtId="0" fontId="14" fillId="5" borderId="3" xfId="0" applyFont="1" applyFill="1" applyBorder="1" applyAlignment="1" applyProtection="1">
      <alignment horizontal="right"/>
      <protection locked="0"/>
    </xf>
    <xf numFmtId="0" fontId="10" fillId="5" borderId="9" xfId="0" applyFont="1" applyFill="1" applyBorder="1" applyAlignment="1">
      <alignment horizontal="right"/>
    </xf>
    <xf numFmtId="0" fontId="10" fillId="5" borderId="9" xfId="0" applyFont="1" applyFill="1" applyBorder="1" applyAlignment="1">
      <alignment/>
    </xf>
    <xf numFmtId="1" fontId="10" fillId="3" borderId="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2" fontId="13" fillId="0" borderId="3" xfId="0" applyNumberFormat="1" applyFont="1" applyFill="1" applyBorder="1" applyAlignment="1" applyProtection="1">
      <alignment horizontal="right"/>
      <protection locked="0"/>
    </xf>
    <xf numFmtId="177" fontId="10" fillId="2" borderId="1" xfId="0" applyNumberFormat="1" applyFont="1" applyFill="1" applyBorder="1" applyAlignment="1">
      <alignment horizontal="right"/>
    </xf>
    <xf numFmtId="177" fontId="10" fillId="0" borderId="2" xfId="0" applyNumberFormat="1" applyFont="1" applyBorder="1" applyAlignment="1" applyProtection="1">
      <alignment horizontal="center" vertical="center" textRotation="90" wrapText="1"/>
      <protection locked="0"/>
    </xf>
    <xf numFmtId="177" fontId="13" fillId="0" borderId="3" xfId="0" applyNumberFormat="1" applyFont="1" applyBorder="1" applyAlignment="1" applyProtection="1">
      <alignment horizontal="right"/>
      <protection locked="0"/>
    </xf>
    <xf numFmtId="177" fontId="5" fillId="0" borderId="2" xfId="0" applyNumberFormat="1" applyFont="1" applyBorder="1" applyAlignment="1">
      <alignment/>
    </xf>
    <xf numFmtId="177" fontId="10" fillId="2" borderId="1" xfId="0" applyNumberFormat="1" applyFont="1" applyFill="1" applyBorder="1" applyAlignment="1">
      <alignment/>
    </xf>
    <xf numFmtId="1" fontId="7" fillId="5" borderId="2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/>
    </xf>
    <xf numFmtId="0" fontId="10" fillId="2" borderId="11" xfId="0" applyFont="1" applyFill="1" applyBorder="1" applyAlignment="1">
      <alignment horizontal="left"/>
    </xf>
    <xf numFmtId="0" fontId="10" fillId="0" borderId="9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1" fontId="7" fillId="4" borderId="2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1" borderId="2" xfId="0" applyFont="1" applyFill="1" applyBorder="1" applyAlignment="1">
      <alignment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6" borderId="2" xfId="0" applyNumberFormat="1" applyFont="1" applyFill="1" applyBorder="1" applyAlignment="1" applyProtection="1">
      <alignment/>
      <protection locked="0"/>
    </xf>
    <xf numFmtId="1" fontId="7" fillId="5" borderId="2" xfId="0" applyNumberFormat="1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1" fontId="7" fillId="0" borderId="2" xfId="0" applyNumberFormat="1" applyFont="1" applyFill="1" applyBorder="1" applyAlignment="1" applyProtection="1">
      <alignment/>
      <protection locked="0"/>
    </xf>
    <xf numFmtId="1" fontId="7" fillId="1" borderId="2" xfId="0" applyNumberFormat="1" applyFont="1" applyFill="1" applyBorder="1" applyAlignment="1" applyProtection="1">
      <alignment/>
      <protection locked="0"/>
    </xf>
    <xf numFmtId="2" fontId="7" fillId="0" borderId="2" xfId="0" applyNumberFormat="1" applyFont="1" applyBorder="1" applyAlignment="1" applyProtection="1">
      <alignment/>
      <protection locked="0"/>
    </xf>
    <xf numFmtId="1" fontId="7" fillId="0" borderId="2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7" fontId="7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1" borderId="5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0" fillId="0" borderId="0" xfId="0" applyAlignment="1">
      <alignment/>
    </xf>
    <xf numFmtId="0" fontId="7" fillId="0" borderId="2" xfId="0" applyFont="1" applyBorder="1" applyAlignment="1">
      <alignment/>
    </xf>
    <xf numFmtId="177" fontId="7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" fontId="7" fillId="1" borderId="10" xfId="0" applyNumberFormat="1" applyFont="1" applyFill="1" applyBorder="1" applyAlignment="1" applyProtection="1">
      <alignment/>
      <protection locked="0"/>
    </xf>
    <xf numFmtId="1" fontId="7" fillId="3" borderId="10" xfId="0" applyNumberFormat="1" applyFont="1" applyFill="1" applyBorder="1" applyAlignment="1" applyProtection="1">
      <alignment/>
      <protection locked="0"/>
    </xf>
    <xf numFmtId="1" fontId="7" fillId="7" borderId="10" xfId="0" applyNumberFormat="1" applyFont="1" applyFill="1" applyBorder="1" applyAlignment="1" applyProtection="1">
      <alignment/>
      <protection locked="0"/>
    </xf>
    <xf numFmtId="177" fontId="7" fillId="0" borderId="10" xfId="0" applyNumberFormat="1" applyFont="1" applyBorder="1" applyAlignment="1">
      <alignment/>
    </xf>
    <xf numFmtId="0" fontId="7" fillId="1" borderId="5" xfId="0" applyFont="1" applyFill="1" applyBorder="1" applyAlignment="1">
      <alignment horizontal="right"/>
    </xf>
    <xf numFmtId="2" fontId="7" fillId="4" borderId="2" xfId="0" applyNumberFormat="1" applyFont="1" applyFill="1" applyBorder="1" applyAlignment="1" applyProtection="1">
      <alignment/>
      <protection locked="0"/>
    </xf>
    <xf numFmtId="2" fontId="7" fillId="0" borderId="5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6" fontId="7" fillId="4" borderId="2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>
      <alignment horizontal="right"/>
    </xf>
    <xf numFmtId="0" fontId="9" fillId="0" borderId="5" xfId="0" applyFont="1" applyBorder="1" applyAlignment="1" applyProtection="1">
      <alignment horizontal="right" vertical="center" wrapText="1"/>
      <protection locked="0"/>
    </xf>
    <xf numFmtId="177" fontId="7" fillId="4" borderId="2" xfId="0" applyNumberFormat="1" applyFont="1" applyFill="1" applyBorder="1" applyAlignment="1" applyProtection="1">
      <alignment/>
      <protection locked="0"/>
    </xf>
    <xf numFmtId="177" fontId="7" fillId="0" borderId="5" xfId="0" applyNumberFormat="1" applyFont="1" applyBorder="1" applyAlignment="1">
      <alignment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left"/>
    </xf>
    <xf numFmtId="0" fontId="7" fillId="5" borderId="8" xfId="0" applyFont="1" applyFill="1" applyBorder="1" applyAlignment="1">
      <alignment/>
    </xf>
    <xf numFmtId="0" fontId="7" fillId="0" borderId="8" xfId="0" applyFont="1" applyBorder="1" applyAlignment="1">
      <alignment/>
    </xf>
    <xf numFmtId="2" fontId="7" fillId="0" borderId="8" xfId="0" applyNumberFormat="1" applyFont="1" applyBorder="1" applyAlignment="1">
      <alignment/>
    </xf>
    <xf numFmtId="0" fontId="7" fillId="5" borderId="8" xfId="0" applyFont="1" applyFill="1" applyBorder="1" applyAlignment="1">
      <alignment/>
    </xf>
    <xf numFmtId="176" fontId="7" fillId="0" borderId="8" xfId="0" applyNumberFormat="1" applyFont="1" applyBorder="1" applyAlignment="1">
      <alignment/>
    </xf>
    <xf numFmtId="0" fontId="7" fillId="1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177" fontId="7" fillId="0" borderId="8" xfId="0" applyNumberFormat="1" applyFont="1" applyBorder="1" applyAlignment="1">
      <alignment/>
    </xf>
    <xf numFmtId="1" fontId="7" fillId="3" borderId="8" xfId="0" applyNumberFormat="1" applyFont="1" applyFill="1" applyBorder="1" applyAlignment="1">
      <alignment/>
    </xf>
    <xf numFmtId="1" fontId="7" fillId="0" borderId="8" xfId="0" applyNumberFormat="1" applyFont="1" applyBorder="1" applyAlignment="1">
      <alignment/>
    </xf>
    <xf numFmtId="1" fontId="7" fillId="5" borderId="8" xfId="0" applyNumberFormat="1" applyFont="1" applyFill="1" applyBorder="1" applyAlignment="1">
      <alignment/>
    </xf>
    <xf numFmtId="1" fontId="7" fillId="3" borderId="5" xfId="0" applyNumberFormat="1" applyFont="1" applyFill="1" applyBorder="1" applyAlignment="1">
      <alignment/>
    </xf>
    <xf numFmtId="1" fontId="7" fillId="0" borderId="5" xfId="0" applyNumberFormat="1" applyFont="1" applyBorder="1" applyAlignment="1">
      <alignment/>
    </xf>
    <xf numFmtId="1" fontId="7" fillId="5" borderId="5" xfId="0" applyNumberFormat="1" applyFont="1" applyFill="1" applyBorder="1" applyAlignment="1">
      <alignment/>
    </xf>
    <xf numFmtId="1" fontId="7" fillId="2" borderId="2" xfId="0" applyNumberFormat="1" applyFont="1" applyFill="1" applyBorder="1" applyAlignment="1" applyProtection="1">
      <alignment/>
      <protection locked="0"/>
    </xf>
    <xf numFmtId="1" fontId="10" fillId="2" borderId="1" xfId="0" applyNumberFormat="1" applyFont="1" applyFill="1" applyBorder="1" applyAlignment="1">
      <alignment horizontal="centerContinuous"/>
    </xf>
    <xf numFmtId="1" fontId="10" fillId="3" borderId="1" xfId="0" applyNumberFormat="1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0" fillId="8" borderId="1" xfId="0" applyFont="1" applyFill="1" applyBorder="1" applyAlignment="1">
      <alignment horizontal="centerContinuous"/>
    </xf>
    <xf numFmtId="0" fontId="10" fillId="9" borderId="1" xfId="0" applyFont="1" applyFill="1" applyBorder="1" applyAlignment="1">
      <alignment horizontal="centerContinuous"/>
    </xf>
    <xf numFmtId="0" fontId="10" fillId="10" borderId="1" xfId="0" applyFont="1" applyFill="1" applyBorder="1" applyAlignment="1">
      <alignment horizontal="centerContinuous"/>
    </xf>
    <xf numFmtId="0" fontId="10" fillId="11" borderId="1" xfId="0" applyFont="1" applyFill="1" applyBorder="1" applyAlignment="1">
      <alignment horizontal="centerContinuous"/>
    </xf>
    <xf numFmtId="176" fontId="10" fillId="2" borderId="1" xfId="0" applyNumberFormat="1" applyFont="1" applyFill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"/>
  <cols>
    <col min="1" max="1" width="36.57421875" style="69" customWidth="1"/>
    <col min="2" max="2" width="3.57421875" style="39" customWidth="1"/>
    <col min="3" max="3" width="5.57421875" style="12" customWidth="1"/>
    <col min="4" max="4" width="7.57421875" style="12" customWidth="1"/>
    <col min="5" max="5" width="6.140625" style="12" customWidth="1"/>
    <col min="6" max="7" width="5.57421875" style="12" customWidth="1"/>
    <col min="8" max="8" width="3.57421875" style="46" customWidth="1"/>
    <col min="9" max="14" width="6.57421875" style="12" customWidth="1"/>
    <col min="15" max="15" width="3.57421875" style="46" customWidth="1"/>
    <col min="16" max="16" width="2.57421875" style="52" customWidth="1"/>
    <col min="17" max="22" width="8.57421875" style="12" customWidth="1"/>
    <col min="23" max="23" width="3.57421875" style="46" customWidth="1"/>
    <col min="24" max="24" width="2.57421875" style="52" customWidth="1"/>
    <col min="25" max="27" width="9.57421875" style="12" customWidth="1"/>
    <col min="28" max="28" width="9.421875" style="12" customWidth="1"/>
    <col min="29" max="29" width="2.57421875" style="52" hidden="1" customWidth="1"/>
    <col min="30" max="30" width="8.57421875" style="70" hidden="1" customWidth="1"/>
    <col min="31" max="31" width="3.57421875" style="46" customWidth="1"/>
    <col min="32" max="37" width="12.57421875" style="58" customWidth="1"/>
    <col min="38" max="38" width="3.57421875" style="46" customWidth="1"/>
    <col min="39" max="39" width="2.57421875" style="52" customWidth="1"/>
    <col min="40" max="41" width="6.57421875" style="12" customWidth="1"/>
    <col min="42" max="42" width="2.57421875" style="52" customWidth="1"/>
    <col min="43" max="44" width="6.57421875" style="12" customWidth="1"/>
    <col min="45" max="45" width="2.57421875" style="52" customWidth="1"/>
    <col min="46" max="47" width="6.57421875" style="12" customWidth="1"/>
    <col min="48" max="48" width="2.57421875" style="52" customWidth="1"/>
    <col min="49" max="50" width="7.140625" style="12" customWidth="1"/>
    <col min="51" max="51" width="2.57421875" style="52" customWidth="1"/>
    <col min="52" max="53" width="6.57421875" style="12" customWidth="1"/>
    <col min="54" max="55" width="7.57421875" style="12" customWidth="1"/>
    <col min="56" max="56" width="2.57421875" style="52" customWidth="1"/>
    <col min="57" max="58" width="6.57421875" style="12" customWidth="1"/>
    <col min="59" max="59" width="2.57421875" style="52" customWidth="1"/>
    <col min="60" max="61" width="8.57421875" style="12" customWidth="1"/>
    <col min="62" max="16384" width="9.00390625" style="1" customWidth="1"/>
  </cols>
  <sheetData>
    <row r="1" spans="1:61" s="15" customFormat="1" ht="13.5" customHeight="1">
      <c r="A1" s="62"/>
      <c r="B1" s="141"/>
      <c r="C1" s="130"/>
      <c r="D1" s="130"/>
      <c r="E1" s="128"/>
      <c r="F1" s="140" t="s">
        <v>0</v>
      </c>
      <c r="G1" s="138"/>
      <c r="H1" s="40"/>
      <c r="I1" s="142"/>
      <c r="J1" s="142"/>
      <c r="K1" s="142"/>
      <c r="L1" s="142" t="s">
        <v>1</v>
      </c>
      <c r="M1" s="142"/>
      <c r="N1" s="138"/>
      <c r="O1" s="47"/>
      <c r="P1" s="51"/>
      <c r="Q1" s="13"/>
      <c r="R1" s="14" t="s">
        <v>2</v>
      </c>
      <c r="S1" s="2"/>
      <c r="T1" s="4"/>
      <c r="U1" s="4"/>
      <c r="V1" s="4"/>
      <c r="W1" s="47"/>
      <c r="X1" s="51"/>
      <c r="Y1" s="128" t="s">
        <v>122</v>
      </c>
      <c r="Z1" s="138"/>
      <c r="AA1" s="128"/>
      <c r="AB1" s="128"/>
      <c r="AC1" s="129"/>
      <c r="AD1" s="139"/>
      <c r="AE1" s="49"/>
      <c r="AF1" s="55"/>
      <c r="AG1" s="55"/>
      <c r="AH1" s="55"/>
      <c r="AI1" s="55" t="s">
        <v>3</v>
      </c>
      <c r="AJ1" s="59"/>
      <c r="AK1" s="59"/>
      <c r="AL1" s="50"/>
      <c r="AM1" s="53"/>
      <c r="AN1" s="3"/>
      <c r="AO1" s="3"/>
      <c r="AP1" s="53"/>
      <c r="AQ1" s="4"/>
      <c r="AR1" s="2"/>
      <c r="AS1" s="51"/>
      <c r="AT1" s="128"/>
      <c r="AU1" s="128"/>
      <c r="AV1" s="129" t="s">
        <v>4</v>
      </c>
      <c r="AW1" s="130"/>
      <c r="AX1" s="130"/>
      <c r="AY1" s="131"/>
      <c r="AZ1" s="130"/>
      <c r="BA1" s="130"/>
      <c r="BB1" s="130"/>
      <c r="BC1" s="130"/>
      <c r="BD1" s="131"/>
      <c r="BE1" s="130"/>
      <c r="BF1" s="130"/>
      <c r="BG1" s="131"/>
      <c r="BH1" s="130"/>
      <c r="BI1" s="130"/>
    </row>
    <row r="2" spans="1:61" s="16" customFormat="1" ht="13.5" customHeight="1">
      <c r="A2" s="63"/>
      <c r="B2" s="33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41"/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41"/>
      <c r="P2" s="18"/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41"/>
      <c r="X2" s="18"/>
      <c r="Y2" s="17">
        <v>22</v>
      </c>
      <c r="Z2" s="17">
        <v>23</v>
      </c>
      <c r="AA2" s="17">
        <v>24</v>
      </c>
      <c r="AB2" s="17">
        <v>25</v>
      </c>
      <c r="AC2" s="18"/>
      <c r="AD2" s="7">
        <v>26</v>
      </c>
      <c r="AE2" s="41"/>
      <c r="AF2" s="111">
        <v>44</v>
      </c>
      <c r="AG2" s="111">
        <v>45</v>
      </c>
      <c r="AH2" s="106">
        <v>48</v>
      </c>
      <c r="AI2" s="106">
        <v>49</v>
      </c>
      <c r="AJ2" s="106">
        <v>50</v>
      </c>
      <c r="AK2" s="106">
        <v>51</v>
      </c>
      <c r="AL2" s="41"/>
      <c r="AM2" s="18"/>
      <c r="AN2" s="17">
        <v>52</v>
      </c>
      <c r="AO2" s="17">
        <v>53</v>
      </c>
      <c r="AP2" s="18"/>
      <c r="AQ2" s="17">
        <v>54</v>
      </c>
      <c r="AR2" s="17">
        <v>55</v>
      </c>
      <c r="AS2" s="18"/>
      <c r="AT2" s="17">
        <v>56</v>
      </c>
      <c r="AU2" s="17">
        <v>57</v>
      </c>
      <c r="AV2" s="18"/>
      <c r="AW2" s="17">
        <v>58</v>
      </c>
      <c r="AX2" s="17">
        <v>59</v>
      </c>
      <c r="AY2" s="18"/>
      <c r="AZ2" s="17">
        <v>60</v>
      </c>
      <c r="BA2" s="17">
        <v>61</v>
      </c>
      <c r="BB2" s="17">
        <v>62</v>
      </c>
      <c r="BC2" s="17">
        <v>63</v>
      </c>
      <c r="BD2" s="18"/>
      <c r="BE2" s="17">
        <v>64</v>
      </c>
      <c r="BF2" s="17">
        <v>65</v>
      </c>
      <c r="BG2" s="18"/>
      <c r="BH2" s="17">
        <v>66</v>
      </c>
      <c r="BI2" s="19">
        <v>67</v>
      </c>
    </row>
    <row r="3" spans="1:61" s="6" customFormat="1" ht="141.75" customHeight="1" thickBot="1">
      <c r="A3" s="108" t="s">
        <v>119</v>
      </c>
      <c r="B3" s="34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42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42" t="s">
        <v>19</v>
      </c>
      <c r="P3" s="10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8" t="s">
        <v>26</v>
      </c>
      <c r="W3" s="42" t="s">
        <v>27</v>
      </c>
      <c r="X3" s="10" t="s">
        <v>28</v>
      </c>
      <c r="Y3" s="8" t="s">
        <v>29</v>
      </c>
      <c r="Z3" s="8" t="s">
        <v>30</v>
      </c>
      <c r="AA3" s="8" t="s">
        <v>31</v>
      </c>
      <c r="AB3" s="8" t="s">
        <v>32</v>
      </c>
      <c r="AC3" s="10" t="s">
        <v>33</v>
      </c>
      <c r="AD3" s="9" t="s">
        <v>29</v>
      </c>
      <c r="AE3" s="42" t="s">
        <v>34</v>
      </c>
      <c r="AF3" s="56" t="s">
        <v>35</v>
      </c>
      <c r="AG3" s="56" t="s">
        <v>36</v>
      </c>
      <c r="AH3" s="56" t="s">
        <v>37</v>
      </c>
      <c r="AI3" s="56" t="s">
        <v>38</v>
      </c>
      <c r="AJ3" s="56" t="s">
        <v>39</v>
      </c>
      <c r="AK3" s="56" t="s">
        <v>40</v>
      </c>
      <c r="AL3" s="42" t="s">
        <v>41</v>
      </c>
      <c r="AM3" s="10" t="s">
        <v>42</v>
      </c>
      <c r="AN3" s="8" t="s">
        <v>43</v>
      </c>
      <c r="AO3" s="8" t="s">
        <v>44</v>
      </c>
      <c r="AP3" s="10" t="s">
        <v>18</v>
      </c>
      <c r="AQ3" s="8" t="s">
        <v>43</v>
      </c>
      <c r="AR3" s="8" t="s">
        <v>44</v>
      </c>
      <c r="AS3" s="10" t="s">
        <v>45</v>
      </c>
      <c r="AT3" s="8" t="s">
        <v>46</v>
      </c>
      <c r="AU3" s="8" t="s">
        <v>47</v>
      </c>
      <c r="AV3" s="10" t="s">
        <v>48</v>
      </c>
      <c r="AW3" s="8" t="s">
        <v>46</v>
      </c>
      <c r="AX3" s="8" t="s">
        <v>47</v>
      </c>
      <c r="AY3" s="10" t="s">
        <v>49</v>
      </c>
      <c r="AZ3" s="8" t="s">
        <v>46</v>
      </c>
      <c r="BA3" s="8" t="s">
        <v>47</v>
      </c>
      <c r="BB3" s="8" t="s">
        <v>50</v>
      </c>
      <c r="BC3" s="8" t="s">
        <v>51</v>
      </c>
      <c r="BD3" s="10" t="s">
        <v>52</v>
      </c>
      <c r="BE3" s="8" t="s">
        <v>46</v>
      </c>
      <c r="BF3" s="8" t="s">
        <v>47</v>
      </c>
      <c r="BG3" s="10" t="s">
        <v>53</v>
      </c>
      <c r="BH3" s="8" t="s">
        <v>46</v>
      </c>
      <c r="BI3" s="11" t="s">
        <v>47</v>
      </c>
    </row>
    <row r="4" spans="1:61" s="27" customFormat="1" ht="18" customHeight="1" thickBot="1">
      <c r="A4" s="64"/>
      <c r="B4" s="35"/>
      <c r="C4" s="20"/>
      <c r="D4" s="54"/>
      <c r="E4" s="21"/>
      <c r="F4" s="21"/>
      <c r="G4" s="21"/>
      <c r="H4" s="43"/>
      <c r="I4" s="22"/>
      <c r="J4" s="22"/>
      <c r="K4" s="22"/>
      <c r="L4" s="22"/>
      <c r="M4" s="22"/>
      <c r="N4" s="22"/>
      <c r="O4" s="48"/>
      <c r="P4" s="25"/>
      <c r="Q4" s="24"/>
      <c r="R4" s="24"/>
      <c r="S4" s="24"/>
      <c r="T4" s="24"/>
      <c r="U4" s="24"/>
      <c r="V4" s="24"/>
      <c r="W4" s="43"/>
      <c r="X4" s="25"/>
      <c r="Y4" s="21"/>
      <c r="Z4" s="21"/>
      <c r="AA4" s="21"/>
      <c r="AB4" s="21"/>
      <c r="AC4" s="25"/>
      <c r="AD4" s="23" t="s">
        <v>54</v>
      </c>
      <c r="AE4" s="43"/>
      <c r="AF4" s="57"/>
      <c r="AG4" s="57"/>
      <c r="AH4" s="57"/>
      <c r="AI4" s="57"/>
      <c r="AJ4" s="57"/>
      <c r="AK4" s="57"/>
      <c r="AL4" s="43"/>
      <c r="AM4" s="25"/>
      <c r="AN4" s="21"/>
      <c r="AO4" s="21"/>
      <c r="AP4" s="25"/>
      <c r="AQ4" s="21"/>
      <c r="AR4" s="21"/>
      <c r="AS4" s="25"/>
      <c r="AT4" s="21"/>
      <c r="AU4" s="21"/>
      <c r="AV4" s="25"/>
      <c r="AW4" s="21"/>
      <c r="AX4" s="21"/>
      <c r="AY4" s="25"/>
      <c r="AZ4" s="21"/>
      <c r="BA4" s="21"/>
      <c r="BB4" s="21"/>
      <c r="BC4" s="21"/>
      <c r="BD4" s="25"/>
      <c r="BE4" s="21"/>
      <c r="BF4" s="21"/>
      <c r="BG4" s="25"/>
      <c r="BH4" s="21"/>
      <c r="BI4" s="26"/>
    </row>
    <row r="5" spans="1:61" s="32" customFormat="1" ht="15.75" customHeight="1">
      <c r="A5" s="65" t="s">
        <v>55</v>
      </c>
      <c r="B5" s="60"/>
      <c r="C5" s="71">
        <v>7</v>
      </c>
      <c r="D5" s="97">
        <v>62</v>
      </c>
      <c r="E5" s="71">
        <v>771</v>
      </c>
      <c r="F5" s="71">
        <v>63</v>
      </c>
      <c r="G5" s="71">
        <v>147</v>
      </c>
      <c r="H5" s="73"/>
      <c r="I5" s="101">
        <v>33.72</v>
      </c>
      <c r="J5" s="101">
        <v>24.57</v>
      </c>
      <c r="K5" s="101">
        <v>17.07</v>
      </c>
      <c r="L5" s="101"/>
      <c r="M5" s="101"/>
      <c r="N5" s="101">
        <v>75.36</v>
      </c>
      <c r="O5" s="73"/>
      <c r="P5" s="74"/>
      <c r="Q5" s="71">
        <v>1736</v>
      </c>
      <c r="R5" s="71">
        <v>3456</v>
      </c>
      <c r="S5" s="71">
        <v>5192</v>
      </c>
      <c r="T5" s="71">
        <v>1606</v>
      </c>
      <c r="U5" s="71">
        <v>2427</v>
      </c>
      <c r="V5" s="71">
        <v>4033</v>
      </c>
      <c r="W5" s="73"/>
      <c r="X5" s="74"/>
      <c r="Y5" s="71">
        <v>14243</v>
      </c>
      <c r="Z5" s="71">
        <v>7932</v>
      </c>
      <c r="AA5" s="71">
        <v>10642</v>
      </c>
      <c r="AB5" s="71">
        <v>463342</v>
      </c>
      <c r="AC5" s="74"/>
      <c r="AD5" s="72"/>
      <c r="AE5" s="73"/>
      <c r="AF5" s="109">
        <v>567056</v>
      </c>
      <c r="AG5" s="109">
        <v>629476</v>
      </c>
      <c r="AH5" s="109">
        <v>27987</v>
      </c>
      <c r="AI5" s="109">
        <v>642489</v>
      </c>
      <c r="AJ5" s="109">
        <v>3598647</v>
      </c>
      <c r="AK5" s="109">
        <v>5465655</v>
      </c>
      <c r="AL5" s="73"/>
      <c r="AM5" s="74"/>
      <c r="AN5" s="71">
        <v>385</v>
      </c>
      <c r="AO5" s="71">
        <v>362</v>
      </c>
      <c r="AP5" s="74"/>
      <c r="AQ5" s="71">
        <v>420</v>
      </c>
      <c r="AR5" s="71">
        <v>373</v>
      </c>
      <c r="AS5" s="74"/>
      <c r="AT5" s="71">
        <v>1162</v>
      </c>
      <c r="AU5" s="71">
        <v>612</v>
      </c>
      <c r="AV5" s="74"/>
      <c r="AW5" s="71">
        <v>8513</v>
      </c>
      <c r="AX5" s="71">
        <v>5474</v>
      </c>
      <c r="AY5" s="74"/>
      <c r="AZ5" s="71">
        <v>86</v>
      </c>
      <c r="BA5" s="71">
        <v>75</v>
      </c>
      <c r="BB5" s="71">
        <f>AT5+AW5+AZ5</f>
        <v>9761</v>
      </c>
      <c r="BC5" s="71">
        <f>AU5+AX5+BA5</f>
        <v>6161</v>
      </c>
      <c r="BD5" s="74"/>
      <c r="BE5" s="71">
        <v>820</v>
      </c>
      <c r="BF5" s="71">
        <v>357</v>
      </c>
      <c r="BG5" s="74"/>
      <c r="BH5" s="71">
        <f>AN5+AQ5+BB5</f>
        <v>10566</v>
      </c>
      <c r="BI5" s="71">
        <f>AO5+AR5+BC5</f>
        <v>6896</v>
      </c>
    </row>
    <row r="6" spans="1:61" ht="15.75" customHeight="1">
      <c r="A6" s="28" t="s">
        <v>56</v>
      </c>
      <c r="B6" s="37"/>
      <c r="C6" s="75"/>
      <c r="D6" s="77"/>
      <c r="E6" s="78"/>
      <c r="F6" s="78"/>
      <c r="G6" s="78"/>
      <c r="H6" s="44"/>
      <c r="I6" s="79"/>
      <c r="J6" s="79"/>
      <c r="K6" s="79"/>
      <c r="L6" s="79"/>
      <c r="M6" s="79"/>
      <c r="N6" s="79"/>
      <c r="O6" s="44"/>
      <c r="P6" s="74"/>
      <c r="Q6" s="78"/>
      <c r="R6" s="78"/>
      <c r="S6" s="78"/>
      <c r="T6" s="78"/>
      <c r="U6" s="78"/>
      <c r="V6" s="78"/>
      <c r="W6" s="44"/>
      <c r="X6" s="74"/>
      <c r="Y6" s="78"/>
      <c r="Z6" s="78"/>
      <c r="AA6" s="78"/>
      <c r="AB6" s="78"/>
      <c r="AC6" s="74"/>
      <c r="AD6" s="76"/>
      <c r="AE6" s="44"/>
      <c r="AF6" s="80"/>
      <c r="AG6" s="80"/>
      <c r="AH6" s="80"/>
      <c r="AI6" s="80"/>
      <c r="AJ6" s="80"/>
      <c r="AK6" s="80"/>
      <c r="AL6" s="44"/>
      <c r="AM6" s="74"/>
      <c r="AN6" s="78"/>
      <c r="AO6" s="78"/>
      <c r="AP6" s="74"/>
      <c r="AQ6" s="78" t="s">
        <v>121</v>
      </c>
      <c r="AR6" s="78" t="s">
        <v>121</v>
      </c>
      <c r="AS6" s="74"/>
      <c r="AT6" s="78"/>
      <c r="AU6" s="78"/>
      <c r="AV6" s="74"/>
      <c r="AW6" s="78"/>
      <c r="AX6" s="78"/>
      <c r="AY6" s="74"/>
      <c r="AZ6" s="78"/>
      <c r="BA6" s="78"/>
      <c r="BB6" s="78"/>
      <c r="BC6" s="78"/>
      <c r="BD6" s="74"/>
      <c r="BE6" s="78" t="s">
        <v>121</v>
      </c>
      <c r="BF6" s="81" t="s">
        <v>120</v>
      </c>
      <c r="BG6" s="74"/>
      <c r="BH6" s="78"/>
      <c r="BI6" s="82"/>
    </row>
    <row r="7" spans="1:61" s="32" customFormat="1" ht="13.5" customHeight="1">
      <c r="A7" s="65" t="s">
        <v>57</v>
      </c>
      <c r="B7" s="60"/>
      <c r="C7" s="71">
        <v>1</v>
      </c>
      <c r="D7" s="97">
        <v>73</v>
      </c>
      <c r="E7" s="71">
        <v>123</v>
      </c>
      <c r="F7" s="71">
        <v>25</v>
      </c>
      <c r="G7" s="71">
        <v>35</v>
      </c>
      <c r="H7" s="73"/>
      <c r="I7" s="101">
        <v>10.4</v>
      </c>
      <c r="J7" s="101">
        <v>11.7</v>
      </c>
      <c r="K7" s="101">
        <v>17.2</v>
      </c>
      <c r="L7" s="101">
        <v>4</v>
      </c>
      <c r="M7" s="101"/>
      <c r="N7" s="101">
        <v>43.3</v>
      </c>
      <c r="O7" s="73"/>
      <c r="P7" s="74"/>
      <c r="Q7" s="71">
        <v>2230</v>
      </c>
      <c r="R7" s="71">
        <v>2210</v>
      </c>
      <c r="S7" s="71">
        <v>4440</v>
      </c>
      <c r="T7" s="71">
        <v>708</v>
      </c>
      <c r="U7" s="71">
        <v>1123</v>
      </c>
      <c r="V7" s="71">
        <v>1831</v>
      </c>
      <c r="W7" s="73"/>
      <c r="X7" s="74"/>
      <c r="Y7" s="71">
        <v>6125</v>
      </c>
      <c r="Z7" s="71">
        <v>2704</v>
      </c>
      <c r="AA7" s="71">
        <v>25</v>
      </c>
      <c r="AB7" s="71">
        <v>340221</v>
      </c>
      <c r="AC7" s="74"/>
      <c r="AD7" s="72">
        <v>5212</v>
      </c>
      <c r="AE7" s="73"/>
      <c r="AF7" s="109">
        <v>295779</v>
      </c>
      <c r="AG7" s="109">
        <v>800607</v>
      </c>
      <c r="AH7" s="109">
        <v>34838</v>
      </c>
      <c r="AI7" s="109">
        <v>209277</v>
      </c>
      <c r="AJ7" s="109">
        <v>2122969</v>
      </c>
      <c r="AK7" s="109">
        <v>3463470</v>
      </c>
      <c r="AL7" s="73"/>
      <c r="AM7" s="74"/>
      <c r="AN7" s="71">
        <v>189</v>
      </c>
      <c r="AO7" s="71">
        <v>187</v>
      </c>
      <c r="AP7" s="74"/>
      <c r="AQ7" s="71">
        <v>281</v>
      </c>
      <c r="AR7" s="71">
        <v>256</v>
      </c>
      <c r="AS7" s="74"/>
      <c r="AT7" s="71">
        <v>390</v>
      </c>
      <c r="AU7" s="71">
        <v>199</v>
      </c>
      <c r="AV7" s="74"/>
      <c r="AW7" s="71">
        <v>1349</v>
      </c>
      <c r="AX7" s="71">
        <v>1300</v>
      </c>
      <c r="AY7" s="74"/>
      <c r="AZ7" s="71">
        <v>5</v>
      </c>
      <c r="BA7" s="71">
        <v>1</v>
      </c>
      <c r="BB7" s="71">
        <f aca="true" t="shared" si="0" ref="BB7:BC9">AT7+AW7+AZ7</f>
        <v>1744</v>
      </c>
      <c r="BC7" s="71">
        <f t="shared" si="0"/>
        <v>1500</v>
      </c>
      <c r="BD7" s="74"/>
      <c r="BE7" s="71">
        <v>50</v>
      </c>
      <c r="BF7" s="71">
        <v>10</v>
      </c>
      <c r="BG7" s="74"/>
      <c r="BH7" s="71">
        <f aca="true" t="shared" si="1" ref="BH7:BI9">AN7+AQ7+BB7</f>
        <v>2214</v>
      </c>
      <c r="BI7" s="71">
        <f t="shared" si="1"/>
        <v>1943</v>
      </c>
    </row>
    <row r="8" spans="1:61" s="29" customFormat="1" ht="13.5" customHeight="1">
      <c r="A8" s="66" t="s">
        <v>58</v>
      </c>
      <c r="B8" s="61"/>
      <c r="C8" s="83">
        <v>13</v>
      </c>
      <c r="D8" s="98">
        <v>64</v>
      </c>
      <c r="E8" s="83">
        <v>1548</v>
      </c>
      <c r="F8" s="83">
        <v>314</v>
      </c>
      <c r="G8" s="83">
        <v>237</v>
      </c>
      <c r="H8" s="85"/>
      <c r="I8" s="102">
        <v>32</v>
      </c>
      <c r="J8" s="102">
        <v>20</v>
      </c>
      <c r="K8" s="102">
        <v>68.9</v>
      </c>
      <c r="L8" s="102">
        <v>9</v>
      </c>
      <c r="M8" s="102">
        <v>7</v>
      </c>
      <c r="N8" s="102">
        <v>136.9</v>
      </c>
      <c r="O8" s="85"/>
      <c r="P8" s="86"/>
      <c r="Q8" s="83">
        <v>1113</v>
      </c>
      <c r="R8" s="83">
        <v>4380</v>
      </c>
      <c r="S8" s="83">
        <v>5493</v>
      </c>
      <c r="T8" s="83">
        <v>1158</v>
      </c>
      <c r="U8" s="83">
        <v>2974</v>
      </c>
      <c r="V8" s="83">
        <v>4132</v>
      </c>
      <c r="W8" s="85"/>
      <c r="X8" s="86"/>
      <c r="Y8" s="83">
        <v>19051</v>
      </c>
      <c r="Z8" s="83">
        <v>4163</v>
      </c>
      <c r="AA8" s="83">
        <v>407</v>
      </c>
      <c r="AB8" s="83">
        <v>1307271</v>
      </c>
      <c r="AC8" s="86"/>
      <c r="AD8" s="84"/>
      <c r="AE8" s="85"/>
      <c r="AF8" s="110">
        <v>610930</v>
      </c>
      <c r="AG8" s="110">
        <v>4716671</v>
      </c>
      <c r="AH8" s="110">
        <v>137584</v>
      </c>
      <c r="AI8" s="110">
        <v>1849619</v>
      </c>
      <c r="AJ8" s="110">
        <v>6898881</v>
      </c>
      <c r="AK8" s="110">
        <v>14213685</v>
      </c>
      <c r="AL8" s="85"/>
      <c r="AM8" s="86"/>
      <c r="AN8" s="83">
        <v>1152</v>
      </c>
      <c r="AO8" s="83">
        <v>1117</v>
      </c>
      <c r="AP8" s="86"/>
      <c r="AQ8" s="83">
        <v>1919</v>
      </c>
      <c r="AR8" s="83">
        <v>1786</v>
      </c>
      <c r="AS8" s="86"/>
      <c r="AT8" s="83">
        <v>1700</v>
      </c>
      <c r="AU8" s="83">
        <v>1480</v>
      </c>
      <c r="AV8" s="86"/>
      <c r="AW8" s="83">
        <v>7585</v>
      </c>
      <c r="AX8" s="83">
        <v>6692</v>
      </c>
      <c r="AY8" s="86"/>
      <c r="AZ8" s="83">
        <v>90</v>
      </c>
      <c r="BA8" s="83">
        <v>201</v>
      </c>
      <c r="BB8" s="83">
        <f t="shared" si="0"/>
        <v>9375</v>
      </c>
      <c r="BC8" s="83">
        <f t="shared" si="0"/>
        <v>8373</v>
      </c>
      <c r="BD8" s="86"/>
      <c r="BE8" s="83">
        <v>0</v>
      </c>
      <c r="BF8" s="83">
        <v>0</v>
      </c>
      <c r="BG8" s="86"/>
      <c r="BH8" s="83">
        <f t="shared" si="1"/>
        <v>12446</v>
      </c>
      <c r="BI8" s="83">
        <f t="shared" si="1"/>
        <v>11276</v>
      </c>
    </row>
    <row r="9" spans="1:61" s="32" customFormat="1" ht="13.5" customHeight="1">
      <c r="A9" s="65" t="s">
        <v>59</v>
      </c>
      <c r="B9" s="60"/>
      <c r="C9" s="71">
        <v>1</v>
      </c>
      <c r="D9" s="97">
        <v>77</v>
      </c>
      <c r="E9" s="71">
        <v>594</v>
      </c>
      <c r="F9" s="71">
        <v>23</v>
      </c>
      <c r="G9" s="71">
        <v>124</v>
      </c>
      <c r="H9" s="73"/>
      <c r="I9" s="101">
        <v>20</v>
      </c>
      <c r="J9" s="101">
        <v>3</v>
      </c>
      <c r="K9" s="101">
        <v>27</v>
      </c>
      <c r="L9" s="101">
        <v>2</v>
      </c>
      <c r="M9" s="101">
        <v>0</v>
      </c>
      <c r="N9" s="101">
        <v>52</v>
      </c>
      <c r="O9" s="73"/>
      <c r="P9" s="74"/>
      <c r="Q9" s="71">
        <v>672</v>
      </c>
      <c r="R9" s="71">
        <v>1094</v>
      </c>
      <c r="S9" s="71">
        <v>1766</v>
      </c>
      <c r="T9" s="71">
        <v>285</v>
      </c>
      <c r="U9" s="71">
        <v>529</v>
      </c>
      <c r="V9" s="71">
        <v>814</v>
      </c>
      <c r="W9" s="73"/>
      <c r="X9" s="74"/>
      <c r="Y9" s="71">
        <v>7460</v>
      </c>
      <c r="Z9" s="71">
        <v>1157</v>
      </c>
      <c r="AA9" s="71">
        <v>4916</v>
      </c>
      <c r="AB9" s="71">
        <v>280783</v>
      </c>
      <c r="AC9" s="74"/>
      <c r="AD9" s="72">
        <v>6363</v>
      </c>
      <c r="AE9" s="73"/>
      <c r="AF9" s="109">
        <v>228091</v>
      </c>
      <c r="AG9" s="109">
        <v>837050</v>
      </c>
      <c r="AH9" s="109">
        <v>18627</v>
      </c>
      <c r="AI9" s="109">
        <v>528972</v>
      </c>
      <c r="AJ9" s="109">
        <v>2447963</v>
      </c>
      <c r="AK9" s="109">
        <v>4060703</v>
      </c>
      <c r="AL9" s="73"/>
      <c r="AM9" s="74"/>
      <c r="AN9" s="71">
        <v>346</v>
      </c>
      <c r="AO9" s="71">
        <v>340</v>
      </c>
      <c r="AP9" s="74"/>
      <c r="AQ9" s="71">
        <v>479</v>
      </c>
      <c r="AR9" s="71">
        <v>455</v>
      </c>
      <c r="AS9" s="74"/>
      <c r="AT9" s="71">
        <v>860</v>
      </c>
      <c r="AU9" s="71">
        <v>633</v>
      </c>
      <c r="AV9" s="74"/>
      <c r="AW9" s="71">
        <v>7800</v>
      </c>
      <c r="AX9" s="71">
        <v>6276</v>
      </c>
      <c r="AY9" s="74"/>
      <c r="AZ9" s="71">
        <v>92</v>
      </c>
      <c r="BA9" s="71">
        <v>72</v>
      </c>
      <c r="BB9" s="71">
        <f t="shared" si="0"/>
        <v>8752</v>
      </c>
      <c r="BC9" s="71">
        <f t="shared" si="0"/>
        <v>6981</v>
      </c>
      <c r="BD9" s="74"/>
      <c r="BE9" s="71">
        <v>0</v>
      </c>
      <c r="BF9" s="71">
        <v>0</v>
      </c>
      <c r="BG9" s="74"/>
      <c r="BH9" s="71">
        <f t="shared" si="1"/>
        <v>9577</v>
      </c>
      <c r="BI9" s="71">
        <f t="shared" si="1"/>
        <v>7776</v>
      </c>
    </row>
    <row r="10" spans="1:61" ht="15.75" customHeight="1">
      <c r="A10" s="28" t="s">
        <v>60</v>
      </c>
      <c r="B10" s="37"/>
      <c r="C10" s="78"/>
      <c r="D10" s="77"/>
      <c r="E10" s="78"/>
      <c r="F10" s="78"/>
      <c r="G10" s="78"/>
      <c r="H10" s="44"/>
      <c r="I10" s="79"/>
      <c r="J10" s="79"/>
      <c r="K10" s="79"/>
      <c r="L10" s="79"/>
      <c r="M10" s="79"/>
      <c r="N10" s="79"/>
      <c r="O10" s="44"/>
      <c r="P10" s="74"/>
      <c r="Q10" s="78"/>
      <c r="R10" s="78"/>
      <c r="S10" s="78"/>
      <c r="T10" s="78"/>
      <c r="U10" s="78"/>
      <c r="V10" s="78"/>
      <c r="W10" s="44"/>
      <c r="X10" s="74"/>
      <c r="Y10" s="78"/>
      <c r="Z10" s="78"/>
      <c r="AA10" s="78"/>
      <c r="AB10" s="78"/>
      <c r="AC10" s="74"/>
      <c r="AD10" s="76"/>
      <c r="AE10" s="44"/>
      <c r="AF10" s="80"/>
      <c r="AG10" s="80"/>
      <c r="AH10" s="80"/>
      <c r="AI10" s="80"/>
      <c r="AJ10" s="80"/>
      <c r="AK10" s="80"/>
      <c r="AL10" s="44"/>
      <c r="AM10" s="74"/>
      <c r="AN10" s="78"/>
      <c r="AO10" s="78"/>
      <c r="AP10" s="74"/>
      <c r="AQ10" s="78"/>
      <c r="AR10" s="78"/>
      <c r="AS10" s="74"/>
      <c r="AT10" s="78"/>
      <c r="AU10" s="78"/>
      <c r="AV10" s="74"/>
      <c r="AW10" s="78"/>
      <c r="AX10" s="78"/>
      <c r="AY10" s="74"/>
      <c r="AZ10" s="78"/>
      <c r="BA10" s="78"/>
      <c r="BB10" s="78"/>
      <c r="BC10" s="78"/>
      <c r="BD10" s="74"/>
      <c r="BE10" s="78"/>
      <c r="BF10" s="82" t="s">
        <v>120</v>
      </c>
      <c r="BG10" s="74"/>
      <c r="BH10" s="82"/>
      <c r="BI10" s="82"/>
    </row>
    <row r="11" spans="1:61" s="32" customFormat="1" ht="13.5" customHeight="1">
      <c r="A11" s="65" t="s">
        <v>61</v>
      </c>
      <c r="B11" s="60"/>
      <c r="C11" s="71">
        <v>1</v>
      </c>
      <c r="D11" s="97">
        <v>69</v>
      </c>
      <c r="E11" s="71">
        <v>159</v>
      </c>
      <c r="F11" s="71">
        <v>21</v>
      </c>
      <c r="G11" s="71">
        <v>135</v>
      </c>
      <c r="H11" s="73"/>
      <c r="I11" s="101">
        <v>4</v>
      </c>
      <c r="J11" s="101">
        <v>1</v>
      </c>
      <c r="K11" s="101">
        <v>1.5</v>
      </c>
      <c r="L11" s="101"/>
      <c r="M11" s="101"/>
      <c r="N11" s="101">
        <v>6.5</v>
      </c>
      <c r="O11" s="73"/>
      <c r="P11" s="74"/>
      <c r="Q11" s="71">
        <v>168</v>
      </c>
      <c r="R11" s="71">
        <v>122</v>
      </c>
      <c r="S11" s="71">
        <v>290</v>
      </c>
      <c r="T11" s="71">
        <v>27</v>
      </c>
      <c r="U11" s="71">
        <v>8</v>
      </c>
      <c r="V11" s="71">
        <v>35</v>
      </c>
      <c r="W11" s="73"/>
      <c r="X11" s="74"/>
      <c r="Y11" s="71">
        <v>7140</v>
      </c>
      <c r="Z11" s="71">
        <v>425</v>
      </c>
      <c r="AA11" s="71">
        <v>175</v>
      </c>
      <c r="AB11" s="71">
        <v>98453</v>
      </c>
      <c r="AC11" s="74"/>
      <c r="AD11" s="72"/>
      <c r="AE11" s="73"/>
      <c r="AF11" s="109">
        <v>34992</v>
      </c>
      <c r="AG11" s="109">
        <v>78662</v>
      </c>
      <c r="AH11" s="109">
        <v>4961</v>
      </c>
      <c r="AI11" s="109">
        <v>142704</v>
      </c>
      <c r="AJ11" s="109">
        <v>213387</v>
      </c>
      <c r="AK11" s="109">
        <v>474706</v>
      </c>
      <c r="AL11" s="73"/>
      <c r="AM11" s="74"/>
      <c r="AN11" s="71">
        <v>72</v>
      </c>
      <c r="AO11" s="71">
        <v>71</v>
      </c>
      <c r="AP11" s="74"/>
      <c r="AQ11" s="71">
        <v>60</v>
      </c>
      <c r="AR11" s="71">
        <v>56</v>
      </c>
      <c r="AS11" s="74"/>
      <c r="AT11" s="71">
        <v>14</v>
      </c>
      <c r="AU11" s="71">
        <v>27</v>
      </c>
      <c r="AV11" s="74"/>
      <c r="AW11" s="71">
        <v>597</v>
      </c>
      <c r="AX11" s="71">
        <v>539</v>
      </c>
      <c r="AY11" s="74"/>
      <c r="AZ11" s="71">
        <v>45</v>
      </c>
      <c r="BA11" s="71">
        <v>15</v>
      </c>
      <c r="BB11" s="71">
        <f aca="true" t="shared" si="2" ref="BB11:BC15">AT11+AW11+AZ11</f>
        <v>656</v>
      </c>
      <c r="BC11" s="71">
        <f t="shared" si="2"/>
        <v>581</v>
      </c>
      <c r="BD11" s="74"/>
      <c r="BE11" s="71">
        <v>0</v>
      </c>
      <c r="BF11" s="71">
        <v>0</v>
      </c>
      <c r="BG11" s="74"/>
      <c r="BH11" s="71">
        <f aca="true" t="shared" si="3" ref="BH11:BH21">AN11+AQ11+BB11</f>
        <v>788</v>
      </c>
      <c r="BI11" s="71">
        <f aca="true" t="shared" si="4" ref="BI11:BI21">AO11+AR11+BC11</f>
        <v>708</v>
      </c>
    </row>
    <row r="12" spans="1:61" s="29" customFormat="1" ht="13.5" customHeight="1">
      <c r="A12" s="66" t="s">
        <v>62</v>
      </c>
      <c r="B12" s="61"/>
      <c r="C12" s="83">
        <v>4</v>
      </c>
      <c r="D12" s="98">
        <v>64.75</v>
      </c>
      <c r="E12" s="83">
        <v>1291</v>
      </c>
      <c r="F12" s="83">
        <v>95</v>
      </c>
      <c r="G12" s="83">
        <v>108</v>
      </c>
      <c r="H12" s="85"/>
      <c r="I12" s="102">
        <v>33</v>
      </c>
      <c r="J12" s="102">
        <v>11.24</v>
      </c>
      <c r="K12" s="102">
        <v>36.54</v>
      </c>
      <c r="L12" s="102"/>
      <c r="M12" s="102"/>
      <c r="N12" s="102">
        <v>80.78</v>
      </c>
      <c r="O12" s="85"/>
      <c r="P12" s="86"/>
      <c r="Q12" s="83">
        <v>5808</v>
      </c>
      <c r="R12" s="83">
        <v>4775</v>
      </c>
      <c r="S12" s="83">
        <v>10583</v>
      </c>
      <c r="T12" s="83">
        <v>1091</v>
      </c>
      <c r="U12" s="83">
        <v>2699</v>
      </c>
      <c r="V12" s="83">
        <v>3790</v>
      </c>
      <c r="W12" s="85"/>
      <c r="X12" s="86"/>
      <c r="Y12" s="83">
        <v>22661</v>
      </c>
      <c r="Z12" s="83">
        <v>3965</v>
      </c>
      <c r="AA12" s="83">
        <v>12103</v>
      </c>
      <c r="AB12" s="83">
        <v>550115</v>
      </c>
      <c r="AC12" s="86"/>
      <c r="AD12" s="84"/>
      <c r="AE12" s="85"/>
      <c r="AF12" s="110">
        <v>1517379</v>
      </c>
      <c r="AG12" s="110">
        <v>1151583</v>
      </c>
      <c r="AH12" s="110">
        <v>65430</v>
      </c>
      <c r="AI12" s="110">
        <v>648472.68</v>
      </c>
      <c r="AJ12" s="110">
        <v>3571027.72</v>
      </c>
      <c r="AK12" s="110">
        <v>6953892.4</v>
      </c>
      <c r="AL12" s="85"/>
      <c r="AM12" s="86"/>
      <c r="AN12" s="83">
        <v>557</v>
      </c>
      <c r="AO12" s="83">
        <v>546</v>
      </c>
      <c r="AP12" s="86"/>
      <c r="AQ12" s="83">
        <v>960</v>
      </c>
      <c r="AR12" s="83">
        <v>885</v>
      </c>
      <c r="AS12" s="86"/>
      <c r="AT12" s="83">
        <v>3140</v>
      </c>
      <c r="AU12" s="83">
        <v>1693</v>
      </c>
      <c r="AV12" s="86"/>
      <c r="AW12" s="83">
        <v>20375</v>
      </c>
      <c r="AX12" s="83">
        <v>13603</v>
      </c>
      <c r="AY12" s="86"/>
      <c r="AZ12" s="83">
        <v>883</v>
      </c>
      <c r="BA12" s="83">
        <v>550</v>
      </c>
      <c r="BB12" s="83">
        <f t="shared" si="2"/>
        <v>24398</v>
      </c>
      <c r="BC12" s="83">
        <f t="shared" si="2"/>
        <v>15846</v>
      </c>
      <c r="BD12" s="86"/>
      <c r="BE12" s="83">
        <v>16039</v>
      </c>
      <c r="BF12" s="83">
        <v>6707</v>
      </c>
      <c r="BG12" s="86"/>
      <c r="BH12" s="83">
        <f t="shared" si="3"/>
        <v>25915</v>
      </c>
      <c r="BI12" s="83">
        <f t="shared" si="4"/>
        <v>17277</v>
      </c>
    </row>
    <row r="13" spans="1:61" s="32" customFormat="1" ht="13.5" customHeight="1">
      <c r="A13" s="65" t="s">
        <v>63</v>
      </c>
      <c r="B13" s="60"/>
      <c r="C13" s="71">
        <v>1</v>
      </c>
      <c r="D13" s="97">
        <v>82</v>
      </c>
      <c r="E13" s="71">
        <v>1300</v>
      </c>
      <c r="F13" s="71">
        <v>40</v>
      </c>
      <c r="G13" s="71">
        <v>360</v>
      </c>
      <c r="H13" s="73"/>
      <c r="I13" s="101">
        <v>27.6</v>
      </c>
      <c r="J13" s="101">
        <v>38.83</v>
      </c>
      <c r="K13" s="101">
        <v>39.15</v>
      </c>
      <c r="L13" s="101">
        <v>3</v>
      </c>
      <c r="M13" s="101"/>
      <c r="N13" s="101">
        <v>108.58</v>
      </c>
      <c r="O13" s="73"/>
      <c r="P13" s="74"/>
      <c r="Q13" s="71">
        <v>3969</v>
      </c>
      <c r="R13" s="71">
        <v>6746</v>
      </c>
      <c r="S13" s="71">
        <v>10715</v>
      </c>
      <c r="T13" s="71">
        <v>3208</v>
      </c>
      <c r="U13" s="71">
        <v>12039</v>
      </c>
      <c r="V13" s="71">
        <v>15247</v>
      </c>
      <c r="W13" s="73"/>
      <c r="X13" s="74"/>
      <c r="Y13" s="71">
        <v>16204</v>
      </c>
      <c r="Z13" s="71">
        <v>500</v>
      </c>
      <c r="AA13" s="71">
        <v>3827</v>
      </c>
      <c r="AB13" s="71">
        <v>12877</v>
      </c>
      <c r="AC13" s="74"/>
      <c r="AD13" s="72"/>
      <c r="AE13" s="73"/>
      <c r="AF13" s="109">
        <v>1284300</v>
      </c>
      <c r="AG13" s="109">
        <v>1986699</v>
      </c>
      <c r="AH13" s="109">
        <v>74323</v>
      </c>
      <c r="AI13" s="109">
        <v>1517161</v>
      </c>
      <c r="AJ13" s="109">
        <v>4564176</v>
      </c>
      <c r="AK13" s="109">
        <v>9426659</v>
      </c>
      <c r="AL13" s="73"/>
      <c r="AM13" s="74"/>
      <c r="AN13" s="71">
        <v>693</v>
      </c>
      <c r="AO13" s="71">
        <v>669</v>
      </c>
      <c r="AP13" s="74"/>
      <c r="AQ13" s="71">
        <v>846</v>
      </c>
      <c r="AR13" s="71">
        <v>754</v>
      </c>
      <c r="AS13" s="74"/>
      <c r="AT13" s="71">
        <v>4513</v>
      </c>
      <c r="AU13" s="71">
        <v>2594</v>
      </c>
      <c r="AV13" s="74"/>
      <c r="AW13" s="71">
        <v>14980</v>
      </c>
      <c r="AX13" s="71">
        <v>12200</v>
      </c>
      <c r="AY13" s="74"/>
      <c r="AZ13" s="71">
        <v>719</v>
      </c>
      <c r="BA13" s="71">
        <v>468</v>
      </c>
      <c r="BB13" s="71">
        <f t="shared" si="2"/>
        <v>20212</v>
      </c>
      <c r="BC13" s="71">
        <f t="shared" si="2"/>
        <v>15262</v>
      </c>
      <c r="BD13" s="74"/>
      <c r="BE13" s="71">
        <v>1774</v>
      </c>
      <c r="BF13" s="71">
        <v>718</v>
      </c>
      <c r="BG13" s="74"/>
      <c r="BH13" s="71">
        <f t="shared" si="3"/>
        <v>21751</v>
      </c>
      <c r="BI13" s="71">
        <f t="shared" si="4"/>
        <v>16685</v>
      </c>
    </row>
    <row r="14" spans="1:61" s="29" customFormat="1" ht="13.5" customHeight="1">
      <c r="A14" s="66" t="s">
        <v>64</v>
      </c>
      <c r="B14" s="61"/>
      <c r="C14" s="83">
        <v>2</v>
      </c>
      <c r="D14" s="98">
        <v>70</v>
      </c>
      <c r="E14" s="83">
        <v>511</v>
      </c>
      <c r="F14" s="83">
        <v>50</v>
      </c>
      <c r="G14" s="83">
        <v>113</v>
      </c>
      <c r="H14" s="85"/>
      <c r="I14" s="102">
        <v>16</v>
      </c>
      <c r="J14" s="102">
        <v>14.5</v>
      </c>
      <c r="K14" s="102">
        <v>10.4</v>
      </c>
      <c r="L14" s="107" t="s">
        <v>118</v>
      </c>
      <c r="M14" s="102">
        <v>4</v>
      </c>
      <c r="N14" s="102">
        <v>44.9</v>
      </c>
      <c r="O14" s="85"/>
      <c r="P14" s="86"/>
      <c r="Q14" s="83" t="s">
        <v>117</v>
      </c>
      <c r="R14" s="83" t="s">
        <v>117</v>
      </c>
      <c r="S14" s="83">
        <v>2093</v>
      </c>
      <c r="T14" s="83">
        <v>2920</v>
      </c>
      <c r="U14" s="83">
        <v>8471</v>
      </c>
      <c r="V14" s="83">
        <v>11387</v>
      </c>
      <c r="W14" s="85"/>
      <c r="X14" s="86"/>
      <c r="Y14" s="83">
        <v>4934</v>
      </c>
      <c r="Z14" s="83">
        <v>2452</v>
      </c>
      <c r="AA14" s="83">
        <v>584</v>
      </c>
      <c r="AB14" s="83">
        <v>176162</v>
      </c>
      <c r="AC14" s="86"/>
      <c r="AD14" s="84"/>
      <c r="AE14" s="85"/>
      <c r="AF14" s="110">
        <v>438317</v>
      </c>
      <c r="AG14" s="110">
        <v>721263</v>
      </c>
      <c r="AH14" s="110">
        <v>26782</v>
      </c>
      <c r="AI14" s="110">
        <v>394645</v>
      </c>
      <c r="AJ14" s="110">
        <v>2239888</v>
      </c>
      <c r="AK14" s="110">
        <v>3820895</v>
      </c>
      <c r="AL14" s="85"/>
      <c r="AM14" s="86"/>
      <c r="AN14" s="83">
        <v>260</v>
      </c>
      <c r="AO14" s="83">
        <v>254</v>
      </c>
      <c r="AP14" s="86"/>
      <c r="AQ14" s="83">
        <v>361</v>
      </c>
      <c r="AR14" s="83">
        <v>339</v>
      </c>
      <c r="AS14" s="86"/>
      <c r="AT14" s="83">
        <v>825</v>
      </c>
      <c r="AU14" s="83">
        <v>612</v>
      </c>
      <c r="AV14" s="86"/>
      <c r="AW14" s="83">
        <v>8228</v>
      </c>
      <c r="AX14" s="83">
        <v>5474</v>
      </c>
      <c r="AY14" s="86"/>
      <c r="AZ14" s="83">
        <v>16</v>
      </c>
      <c r="BA14" s="83">
        <v>75</v>
      </c>
      <c r="BB14" s="83">
        <f t="shared" si="2"/>
        <v>9069</v>
      </c>
      <c r="BC14" s="83">
        <f t="shared" si="2"/>
        <v>6161</v>
      </c>
      <c r="BD14" s="86"/>
      <c r="BE14" s="83">
        <v>4316</v>
      </c>
      <c r="BF14" s="83">
        <v>1806</v>
      </c>
      <c r="BG14" s="86"/>
      <c r="BH14" s="83">
        <f t="shared" si="3"/>
        <v>9690</v>
      </c>
      <c r="BI14" s="83">
        <f t="shared" si="4"/>
        <v>6754</v>
      </c>
    </row>
    <row r="15" spans="1:61" s="32" customFormat="1" ht="13.5" customHeight="1">
      <c r="A15" s="65" t="s">
        <v>65</v>
      </c>
      <c r="B15" s="60"/>
      <c r="C15" s="71">
        <v>3</v>
      </c>
      <c r="D15" s="97">
        <v>66.5</v>
      </c>
      <c r="E15" s="71">
        <v>726</v>
      </c>
      <c r="F15" s="71">
        <v>73</v>
      </c>
      <c r="G15" s="71">
        <v>81</v>
      </c>
      <c r="H15" s="73"/>
      <c r="I15" s="101">
        <v>16.91</v>
      </c>
      <c r="J15" s="101">
        <v>14.23</v>
      </c>
      <c r="K15" s="101">
        <v>27.44</v>
      </c>
      <c r="L15" s="101">
        <v>3</v>
      </c>
      <c r="M15" s="101"/>
      <c r="N15" s="101">
        <v>61.58</v>
      </c>
      <c r="O15" s="73"/>
      <c r="P15" s="74"/>
      <c r="Q15" s="71">
        <v>1940</v>
      </c>
      <c r="R15" s="71">
        <v>2505</v>
      </c>
      <c r="S15" s="71">
        <v>4445</v>
      </c>
      <c r="T15" s="71">
        <v>1225</v>
      </c>
      <c r="U15" s="71">
        <v>1927</v>
      </c>
      <c r="V15" s="71">
        <v>3152</v>
      </c>
      <c r="W15" s="73"/>
      <c r="X15" s="74"/>
      <c r="Y15" s="71">
        <v>12598</v>
      </c>
      <c r="Z15" s="71">
        <v>2628</v>
      </c>
      <c r="AA15" s="71">
        <v>6336</v>
      </c>
      <c r="AB15" s="71">
        <v>649393</v>
      </c>
      <c r="AC15" s="74"/>
      <c r="AD15" s="72">
        <v>9792</v>
      </c>
      <c r="AE15" s="73"/>
      <c r="AF15" s="109">
        <v>722362</v>
      </c>
      <c r="AG15" s="109">
        <v>1441774</v>
      </c>
      <c r="AH15" s="109">
        <v>65964</v>
      </c>
      <c r="AI15" s="109">
        <v>553341</v>
      </c>
      <c r="AJ15" s="109">
        <v>2860742</v>
      </c>
      <c r="AK15" s="109">
        <v>5644183</v>
      </c>
      <c r="AL15" s="73"/>
      <c r="AM15" s="74"/>
      <c r="AN15" s="71">
        <v>493</v>
      </c>
      <c r="AO15" s="71">
        <v>473</v>
      </c>
      <c r="AP15" s="74"/>
      <c r="AQ15" s="71">
        <v>835</v>
      </c>
      <c r="AR15" s="71">
        <v>781</v>
      </c>
      <c r="AS15" s="74"/>
      <c r="AT15" s="71">
        <v>2126</v>
      </c>
      <c r="AU15" s="71">
        <v>1193</v>
      </c>
      <c r="AV15" s="74"/>
      <c r="AW15" s="71">
        <v>12730</v>
      </c>
      <c r="AX15" s="71">
        <v>7712</v>
      </c>
      <c r="AY15" s="74"/>
      <c r="AZ15" s="71">
        <v>95</v>
      </c>
      <c r="BA15" s="71">
        <v>139</v>
      </c>
      <c r="BB15" s="71">
        <f t="shared" si="2"/>
        <v>14951</v>
      </c>
      <c r="BC15" s="71">
        <f t="shared" si="2"/>
        <v>9044</v>
      </c>
      <c r="BD15" s="74"/>
      <c r="BE15" s="71">
        <v>11377</v>
      </c>
      <c r="BF15" s="71">
        <v>5297</v>
      </c>
      <c r="BG15" s="74"/>
      <c r="BH15" s="71">
        <f t="shared" si="3"/>
        <v>16279</v>
      </c>
      <c r="BI15" s="71">
        <f t="shared" si="4"/>
        <v>10298</v>
      </c>
    </row>
    <row r="16" spans="1:61" s="29" customFormat="1" ht="13.5" customHeight="1">
      <c r="A16" s="66" t="s">
        <v>66</v>
      </c>
      <c r="B16" s="61"/>
      <c r="C16" s="83">
        <v>2</v>
      </c>
      <c r="D16" s="98">
        <v>82</v>
      </c>
      <c r="E16" s="83">
        <v>1435</v>
      </c>
      <c r="F16" s="83">
        <v>153</v>
      </c>
      <c r="G16" s="83">
        <v>272</v>
      </c>
      <c r="H16" s="85"/>
      <c r="I16" s="102">
        <v>71.3</v>
      </c>
      <c r="J16" s="102">
        <v>41</v>
      </c>
      <c r="K16" s="102">
        <v>53.6</v>
      </c>
      <c r="L16" s="102">
        <v>2.7</v>
      </c>
      <c r="M16" s="102">
        <v>24</v>
      </c>
      <c r="N16" s="102">
        <v>192.6</v>
      </c>
      <c r="O16" s="85"/>
      <c r="P16" s="86"/>
      <c r="Q16" s="83">
        <v>4747</v>
      </c>
      <c r="R16" s="83">
        <v>30753</v>
      </c>
      <c r="S16" s="83">
        <v>35500</v>
      </c>
      <c r="T16" s="83">
        <v>2760</v>
      </c>
      <c r="U16" s="83">
        <v>8020</v>
      </c>
      <c r="V16" s="83">
        <v>10780</v>
      </c>
      <c r="W16" s="85"/>
      <c r="X16" s="86"/>
      <c r="Y16" s="83">
        <v>19978</v>
      </c>
      <c r="Z16" s="83">
        <v>5683</v>
      </c>
      <c r="AA16" s="83">
        <v>2437</v>
      </c>
      <c r="AB16" s="83">
        <v>1287190</v>
      </c>
      <c r="AC16" s="86"/>
      <c r="AD16" s="84"/>
      <c r="AE16" s="85"/>
      <c r="AF16" s="110">
        <v>1253919</v>
      </c>
      <c r="AG16" s="110">
        <v>6765455</v>
      </c>
      <c r="AH16" s="110">
        <v>340979</v>
      </c>
      <c r="AI16" s="110">
        <v>877180</v>
      </c>
      <c r="AJ16" s="110">
        <v>8353488</v>
      </c>
      <c r="AK16" s="110">
        <v>17591021</v>
      </c>
      <c r="AL16" s="85"/>
      <c r="AM16" s="86"/>
      <c r="AN16" s="83">
        <v>2351</v>
      </c>
      <c r="AO16" s="83">
        <v>1773</v>
      </c>
      <c r="AP16" s="86"/>
      <c r="AQ16" s="83">
        <v>2375</v>
      </c>
      <c r="AR16" s="83">
        <v>2171</v>
      </c>
      <c r="AS16" s="86"/>
      <c r="AT16" s="83">
        <v>7474</v>
      </c>
      <c r="AU16" s="83">
        <v>5152</v>
      </c>
      <c r="AV16" s="86"/>
      <c r="AW16" s="83">
        <v>21546</v>
      </c>
      <c r="AX16" s="83">
        <v>18874</v>
      </c>
      <c r="AY16" s="86"/>
      <c r="AZ16" s="83">
        <v>656</v>
      </c>
      <c r="BA16" s="83">
        <v>571</v>
      </c>
      <c r="BB16" s="83">
        <v>29676</v>
      </c>
      <c r="BC16" s="83">
        <v>24597</v>
      </c>
      <c r="BD16" s="86"/>
      <c r="BE16" s="83">
        <v>3439</v>
      </c>
      <c r="BF16" s="83">
        <v>1216</v>
      </c>
      <c r="BG16" s="86"/>
      <c r="BH16" s="83">
        <f t="shared" si="3"/>
        <v>34402</v>
      </c>
      <c r="BI16" s="83">
        <f t="shared" si="4"/>
        <v>28541</v>
      </c>
    </row>
    <row r="17" spans="1:61" s="32" customFormat="1" ht="13.5" customHeight="1">
      <c r="A17" s="65" t="s">
        <v>67</v>
      </c>
      <c r="B17" s="60"/>
      <c r="C17" s="71">
        <v>4</v>
      </c>
      <c r="D17" s="97">
        <v>80.5</v>
      </c>
      <c r="E17" s="71">
        <v>1108</v>
      </c>
      <c r="F17" s="71">
        <v>96</v>
      </c>
      <c r="G17" s="71">
        <v>150</v>
      </c>
      <c r="H17" s="73"/>
      <c r="I17" s="101">
        <v>30.8</v>
      </c>
      <c r="J17" s="101">
        <v>35.4</v>
      </c>
      <c r="K17" s="101">
        <v>47.8</v>
      </c>
      <c r="L17" s="101">
        <v>0.3</v>
      </c>
      <c r="M17" s="101">
        <v>0</v>
      </c>
      <c r="N17" s="101">
        <v>114.3</v>
      </c>
      <c r="O17" s="73"/>
      <c r="P17" s="74"/>
      <c r="Q17" s="71">
        <v>3711</v>
      </c>
      <c r="R17" s="71">
        <v>8660</v>
      </c>
      <c r="S17" s="71">
        <v>12371</v>
      </c>
      <c r="T17" s="71">
        <v>2100</v>
      </c>
      <c r="U17" s="71">
        <v>8636</v>
      </c>
      <c r="V17" s="71">
        <v>10736</v>
      </c>
      <c r="W17" s="73"/>
      <c r="X17" s="74"/>
      <c r="Y17" s="71">
        <v>22305</v>
      </c>
      <c r="Z17" s="71">
        <v>4579</v>
      </c>
      <c r="AA17" s="71">
        <v>4990</v>
      </c>
      <c r="AB17" s="71">
        <v>926404</v>
      </c>
      <c r="AC17" s="74"/>
      <c r="AD17" s="72">
        <v>11674</v>
      </c>
      <c r="AE17" s="73"/>
      <c r="AF17" s="109">
        <v>1075088</v>
      </c>
      <c r="AG17" s="109">
        <v>2571823</v>
      </c>
      <c r="AH17" s="109">
        <v>116994</v>
      </c>
      <c r="AI17" s="109">
        <v>625821</v>
      </c>
      <c r="AJ17" s="109">
        <v>4958686</v>
      </c>
      <c r="AK17" s="109">
        <v>9348412</v>
      </c>
      <c r="AL17" s="73"/>
      <c r="AM17" s="74"/>
      <c r="AN17" s="71">
        <v>769</v>
      </c>
      <c r="AO17" s="71">
        <v>743</v>
      </c>
      <c r="AP17" s="74"/>
      <c r="AQ17" s="71">
        <v>1391</v>
      </c>
      <c r="AR17" s="71">
        <v>1249</v>
      </c>
      <c r="AS17" s="74"/>
      <c r="AT17" s="71">
        <v>1783</v>
      </c>
      <c r="AU17" s="71">
        <v>1114</v>
      </c>
      <c r="AV17" s="74"/>
      <c r="AW17" s="71">
        <v>15273</v>
      </c>
      <c r="AX17" s="71">
        <v>12581</v>
      </c>
      <c r="AY17" s="74"/>
      <c r="AZ17" s="71">
        <v>1359</v>
      </c>
      <c r="BA17" s="71">
        <v>1094</v>
      </c>
      <c r="BB17" s="71">
        <f aca="true" t="shared" si="5" ref="BB17:BC21">AT17+AW17+AZ17</f>
        <v>18415</v>
      </c>
      <c r="BC17" s="71">
        <f t="shared" si="5"/>
        <v>14789</v>
      </c>
      <c r="BD17" s="74"/>
      <c r="BE17" s="71">
        <v>766</v>
      </c>
      <c r="BF17" s="71">
        <v>316</v>
      </c>
      <c r="BG17" s="74"/>
      <c r="BH17" s="71">
        <f t="shared" si="3"/>
        <v>20575</v>
      </c>
      <c r="BI17" s="71">
        <f t="shared" si="4"/>
        <v>16781</v>
      </c>
    </row>
    <row r="18" spans="1:61" s="29" customFormat="1" ht="13.5" customHeight="1">
      <c r="A18" s="66" t="s">
        <v>68</v>
      </c>
      <c r="B18" s="61"/>
      <c r="C18" s="83">
        <v>23</v>
      </c>
      <c r="D18" s="98">
        <v>77.5</v>
      </c>
      <c r="E18" s="83">
        <v>3192</v>
      </c>
      <c r="F18" s="83">
        <v>285</v>
      </c>
      <c r="G18" s="83">
        <v>193</v>
      </c>
      <c r="H18" s="85"/>
      <c r="I18" s="102">
        <v>93.2</v>
      </c>
      <c r="J18" s="102">
        <v>82.057</v>
      </c>
      <c r="K18" s="102">
        <v>121.3495</v>
      </c>
      <c r="L18" s="102">
        <v>4.8</v>
      </c>
      <c r="M18" s="102"/>
      <c r="N18" s="102">
        <v>301.4065</v>
      </c>
      <c r="O18" s="85"/>
      <c r="P18" s="86"/>
      <c r="Q18" s="83">
        <v>9696</v>
      </c>
      <c r="R18" s="83">
        <v>30873</v>
      </c>
      <c r="S18" s="83">
        <v>40569</v>
      </c>
      <c r="T18" s="83">
        <v>5448</v>
      </c>
      <c r="U18" s="83">
        <v>23205</v>
      </c>
      <c r="V18" s="83">
        <v>28653</v>
      </c>
      <c r="W18" s="85"/>
      <c r="X18" s="86"/>
      <c r="Y18" s="83">
        <v>33749</v>
      </c>
      <c r="Z18" s="83">
        <v>10138</v>
      </c>
      <c r="AA18" s="83">
        <v>20615</v>
      </c>
      <c r="AB18" s="105" t="s">
        <v>118</v>
      </c>
      <c r="AC18" s="86"/>
      <c r="AD18" s="96" t="s">
        <v>118</v>
      </c>
      <c r="AE18" s="85"/>
      <c r="AF18" s="110">
        <v>2327730</v>
      </c>
      <c r="AG18" s="110">
        <v>4466405</v>
      </c>
      <c r="AH18" s="110">
        <v>422241</v>
      </c>
      <c r="AI18" s="110">
        <v>7201033</v>
      </c>
      <c r="AJ18" s="110">
        <v>13661739</v>
      </c>
      <c r="AK18" s="110">
        <v>28079148</v>
      </c>
      <c r="AL18" s="85"/>
      <c r="AM18" s="86"/>
      <c r="AN18" s="83">
        <v>2222</v>
      </c>
      <c r="AO18" s="83">
        <v>2067</v>
      </c>
      <c r="AP18" s="86"/>
      <c r="AQ18" s="83">
        <v>2893</v>
      </c>
      <c r="AR18" s="83">
        <v>2677</v>
      </c>
      <c r="AS18" s="86"/>
      <c r="AT18" s="83">
        <v>6335</v>
      </c>
      <c r="AU18" s="83">
        <v>4474</v>
      </c>
      <c r="AV18" s="86"/>
      <c r="AW18" s="83">
        <v>28078</v>
      </c>
      <c r="AX18" s="83">
        <v>25213</v>
      </c>
      <c r="AY18" s="86"/>
      <c r="AZ18" s="83">
        <v>348</v>
      </c>
      <c r="BA18" s="83">
        <v>466</v>
      </c>
      <c r="BB18" s="83">
        <f t="shared" si="5"/>
        <v>34761</v>
      </c>
      <c r="BC18" s="83">
        <f t="shared" si="5"/>
        <v>30153</v>
      </c>
      <c r="BD18" s="86"/>
      <c r="BE18" s="83">
        <v>997</v>
      </c>
      <c r="BF18" s="83">
        <v>357</v>
      </c>
      <c r="BG18" s="86"/>
      <c r="BH18" s="83">
        <f t="shared" si="3"/>
        <v>39876</v>
      </c>
      <c r="BI18" s="83">
        <f t="shared" si="4"/>
        <v>34897</v>
      </c>
    </row>
    <row r="19" spans="1:61" s="32" customFormat="1" ht="13.5" customHeight="1">
      <c r="A19" s="65" t="s">
        <v>69</v>
      </c>
      <c r="B19" s="60"/>
      <c r="C19" s="71">
        <v>3</v>
      </c>
      <c r="D19" s="97">
        <v>80</v>
      </c>
      <c r="E19" s="71">
        <v>1521</v>
      </c>
      <c r="F19" s="71">
        <v>60</v>
      </c>
      <c r="G19" s="71">
        <v>140</v>
      </c>
      <c r="H19" s="73"/>
      <c r="I19" s="101">
        <v>36.75</v>
      </c>
      <c r="J19" s="101">
        <v>14.5</v>
      </c>
      <c r="K19" s="101">
        <v>58.07</v>
      </c>
      <c r="L19" s="101">
        <v>8</v>
      </c>
      <c r="M19" s="101">
        <v>0</v>
      </c>
      <c r="N19" s="101">
        <v>117.32</v>
      </c>
      <c r="O19" s="73"/>
      <c r="P19" s="74"/>
      <c r="Q19" s="71">
        <v>572</v>
      </c>
      <c r="R19" s="71">
        <v>347</v>
      </c>
      <c r="S19" s="71">
        <v>919</v>
      </c>
      <c r="T19" s="71">
        <v>2655</v>
      </c>
      <c r="U19" s="71">
        <v>8561</v>
      </c>
      <c r="V19" s="71">
        <v>11216</v>
      </c>
      <c r="W19" s="73"/>
      <c r="X19" s="74"/>
      <c r="Y19" s="71">
        <v>16941</v>
      </c>
      <c r="Z19" s="71">
        <v>2579</v>
      </c>
      <c r="AA19" s="71">
        <v>4424</v>
      </c>
      <c r="AB19" s="71">
        <v>534548</v>
      </c>
      <c r="AC19" s="74"/>
      <c r="AD19" s="72">
        <v>16485</v>
      </c>
      <c r="AE19" s="73"/>
      <c r="AF19" s="109">
        <v>1105659</v>
      </c>
      <c r="AG19" s="109">
        <v>3343515</v>
      </c>
      <c r="AH19" s="109">
        <v>270000</v>
      </c>
      <c r="AI19" s="109">
        <v>938924</v>
      </c>
      <c r="AJ19" s="109">
        <v>5071797</v>
      </c>
      <c r="AK19" s="109">
        <v>10729895</v>
      </c>
      <c r="AL19" s="73"/>
      <c r="AM19" s="74"/>
      <c r="AN19" s="71">
        <v>705</v>
      </c>
      <c r="AO19" s="71">
        <v>673</v>
      </c>
      <c r="AP19" s="74"/>
      <c r="AQ19" s="71">
        <v>1051</v>
      </c>
      <c r="AR19" s="71">
        <v>983</v>
      </c>
      <c r="AS19" s="74"/>
      <c r="AT19" s="71">
        <v>4672</v>
      </c>
      <c r="AU19" s="71">
        <v>2936</v>
      </c>
      <c r="AV19" s="74"/>
      <c r="AW19" s="71">
        <v>18366</v>
      </c>
      <c r="AX19" s="71">
        <v>14670</v>
      </c>
      <c r="AY19" s="74"/>
      <c r="AZ19" s="71">
        <v>135</v>
      </c>
      <c r="BA19" s="71">
        <v>331</v>
      </c>
      <c r="BB19" s="71">
        <f t="shared" si="5"/>
        <v>23173</v>
      </c>
      <c r="BC19" s="71">
        <f t="shared" si="5"/>
        <v>17937</v>
      </c>
      <c r="BD19" s="74"/>
      <c r="BE19" s="71">
        <v>0</v>
      </c>
      <c r="BF19" s="71">
        <v>0</v>
      </c>
      <c r="BG19" s="74"/>
      <c r="BH19" s="71">
        <f t="shared" si="3"/>
        <v>24929</v>
      </c>
      <c r="BI19" s="71">
        <f t="shared" si="4"/>
        <v>19593</v>
      </c>
    </row>
    <row r="20" spans="1:61" s="29" customFormat="1" ht="13.5" customHeight="1">
      <c r="A20" s="66" t="s">
        <v>70</v>
      </c>
      <c r="B20" s="61"/>
      <c r="C20" s="83">
        <v>8</v>
      </c>
      <c r="D20" s="98">
        <v>72.5</v>
      </c>
      <c r="E20" s="83">
        <v>2247</v>
      </c>
      <c r="F20" s="83">
        <v>144</v>
      </c>
      <c r="G20" s="83">
        <v>463</v>
      </c>
      <c r="H20" s="85"/>
      <c r="I20" s="102">
        <v>56</v>
      </c>
      <c r="J20" s="102">
        <v>36.4</v>
      </c>
      <c r="K20" s="102">
        <v>44.2</v>
      </c>
      <c r="L20" s="102">
        <v>2</v>
      </c>
      <c r="M20" s="102">
        <v>23.8</v>
      </c>
      <c r="N20" s="102">
        <v>162.4</v>
      </c>
      <c r="O20" s="85"/>
      <c r="P20" s="86"/>
      <c r="Q20" s="83">
        <v>3817</v>
      </c>
      <c r="R20" s="83">
        <v>2939</v>
      </c>
      <c r="S20" s="83">
        <v>6756</v>
      </c>
      <c r="T20" s="83">
        <v>4145</v>
      </c>
      <c r="U20" s="83">
        <v>15395</v>
      </c>
      <c r="V20" s="83">
        <v>19540</v>
      </c>
      <c r="W20" s="85"/>
      <c r="X20" s="86"/>
      <c r="Y20" s="83">
        <v>35898</v>
      </c>
      <c r="Z20" s="83">
        <v>4772</v>
      </c>
      <c r="AA20" s="83">
        <v>2920</v>
      </c>
      <c r="AB20" s="83">
        <v>960727</v>
      </c>
      <c r="AC20" s="86"/>
      <c r="AD20" s="84"/>
      <c r="AE20" s="85"/>
      <c r="AF20" s="110">
        <v>1971237</v>
      </c>
      <c r="AG20" s="110">
        <v>2579110</v>
      </c>
      <c r="AH20" s="110"/>
      <c r="AI20" s="110">
        <v>3182809</v>
      </c>
      <c r="AJ20" s="110">
        <v>9785868</v>
      </c>
      <c r="AK20" s="110">
        <v>17519024</v>
      </c>
      <c r="AL20" s="85"/>
      <c r="AM20" s="86"/>
      <c r="AN20" s="83">
        <v>963</v>
      </c>
      <c r="AO20" s="83">
        <v>924</v>
      </c>
      <c r="AP20" s="86"/>
      <c r="AQ20" s="83">
        <v>1267</v>
      </c>
      <c r="AR20" s="83">
        <v>1185</v>
      </c>
      <c r="AS20" s="86"/>
      <c r="AT20" s="83">
        <v>2874</v>
      </c>
      <c r="AU20" s="83">
        <v>2071</v>
      </c>
      <c r="AV20" s="86"/>
      <c r="AW20" s="83">
        <v>25578</v>
      </c>
      <c r="AX20" s="83">
        <v>21520</v>
      </c>
      <c r="AY20" s="86"/>
      <c r="AZ20" s="83">
        <v>655</v>
      </c>
      <c r="BA20" s="83">
        <v>471</v>
      </c>
      <c r="BB20" s="83">
        <f t="shared" si="5"/>
        <v>29107</v>
      </c>
      <c r="BC20" s="83">
        <f t="shared" si="5"/>
        <v>24062</v>
      </c>
      <c r="BD20" s="86"/>
      <c r="BE20" s="83">
        <v>770</v>
      </c>
      <c r="BF20" s="83">
        <v>305</v>
      </c>
      <c r="BG20" s="86"/>
      <c r="BH20" s="83">
        <f t="shared" si="3"/>
        <v>31337</v>
      </c>
      <c r="BI20" s="83">
        <f t="shared" si="4"/>
        <v>26171</v>
      </c>
    </row>
    <row r="21" spans="1:61" s="32" customFormat="1" ht="13.5" customHeight="1">
      <c r="A21" s="65" t="s">
        <v>71</v>
      </c>
      <c r="B21" s="60"/>
      <c r="C21" s="71">
        <v>2</v>
      </c>
      <c r="D21" s="97">
        <v>70</v>
      </c>
      <c r="E21" s="71">
        <v>578</v>
      </c>
      <c r="F21" s="71">
        <v>9</v>
      </c>
      <c r="G21" s="71">
        <v>298</v>
      </c>
      <c r="H21" s="73"/>
      <c r="I21" s="101">
        <v>32.6</v>
      </c>
      <c r="J21" s="101">
        <v>17.4</v>
      </c>
      <c r="K21" s="101">
        <v>15.9</v>
      </c>
      <c r="L21" s="101">
        <v>0</v>
      </c>
      <c r="M21" s="101">
        <v>0</v>
      </c>
      <c r="N21" s="101">
        <v>65.9</v>
      </c>
      <c r="O21" s="73"/>
      <c r="P21" s="74"/>
      <c r="Q21" s="71">
        <v>1614</v>
      </c>
      <c r="R21" s="71">
        <v>2201</v>
      </c>
      <c r="S21" s="71">
        <v>3815</v>
      </c>
      <c r="T21" s="71">
        <v>1696</v>
      </c>
      <c r="U21" s="71">
        <v>5446</v>
      </c>
      <c r="V21" s="71">
        <v>7142</v>
      </c>
      <c r="W21" s="73"/>
      <c r="X21" s="74"/>
      <c r="Y21" s="71">
        <v>10859</v>
      </c>
      <c r="Z21" s="71">
        <v>1295</v>
      </c>
      <c r="AA21" s="71">
        <v>178</v>
      </c>
      <c r="AB21" s="71">
        <v>409688</v>
      </c>
      <c r="AC21" s="74"/>
      <c r="AD21" s="72"/>
      <c r="AE21" s="73"/>
      <c r="AF21" s="109">
        <v>925271</v>
      </c>
      <c r="AG21" s="109">
        <v>2079404</v>
      </c>
      <c r="AH21" s="109">
        <v>80978</v>
      </c>
      <c r="AI21" s="109">
        <v>596253</v>
      </c>
      <c r="AJ21" s="109">
        <v>3319255</v>
      </c>
      <c r="AK21" s="109">
        <v>7001161</v>
      </c>
      <c r="AL21" s="73"/>
      <c r="AM21" s="74"/>
      <c r="AN21" s="71">
        <v>592</v>
      </c>
      <c r="AO21" s="71">
        <v>564</v>
      </c>
      <c r="AP21" s="74"/>
      <c r="AQ21" s="71">
        <v>772</v>
      </c>
      <c r="AR21" s="71">
        <v>682</v>
      </c>
      <c r="AS21" s="74"/>
      <c r="AT21" s="71">
        <v>2203</v>
      </c>
      <c r="AU21" s="71">
        <v>1637</v>
      </c>
      <c r="AV21" s="74"/>
      <c r="AW21" s="71">
        <v>9971</v>
      </c>
      <c r="AX21" s="71">
        <v>8531</v>
      </c>
      <c r="AY21" s="74"/>
      <c r="AZ21" s="71">
        <v>161</v>
      </c>
      <c r="BA21" s="71">
        <v>192</v>
      </c>
      <c r="BB21" s="71">
        <f t="shared" si="5"/>
        <v>12335</v>
      </c>
      <c r="BC21" s="71">
        <f t="shared" si="5"/>
        <v>10360</v>
      </c>
      <c r="BD21" s="74"/>
      <c r="BE21" s="71">
        <v>340</v>
      </c>
      <c r="BF21" s="71">
        <v>154</v>
      </c>
      <c r="BG21" s="74"/>
      <c r="BH21" s="71">
        <f t="shared" si="3"/>
        <v>13699</v>
      </c>
      <c r="BI21" s="71">
        <f t="shared" si="4"/>
        <v>11606</v>
      </c>
    </row>
    <row r="22" spans="1:61" s="5" customFormat="1" ht="15.75" customHeight="1">
      <c r="A22" s="67" t="s">
        <v>72</v>
      </c>
      <c r="B22" s="36"/>
      <c r="C22" s="88"/>
      <c r="D22" s="99"/>
      <c r="E22" s="88"/>
      <c r="F22" s="88"/>
      <c r="G22" s="88"/>
      <c r="H22" s="44"/>
      <c r="I22" s="103"/>
      <c r="J22" s="103"/>
      <c r="K22" s="103"/>
      <c r="L22" s="103"/>
      <c r="M22" s="103"/>
      <c r="N22" s="103"/>
      <c r="O22" s="44"/>
      <c r="P22" s="74"/>
      <c r="Q22" s="88"/>
      <c r="R22" s="88"/>
      <c r="S22" s="88"/>
      <c r="T22" s="88"/>
      <c r="U22" s="88"/>
      <c r="V22" s="88"/>
      <c r="W22" s="44"/>
      <c r="X22" s="74"/>
      <c r="Y22" s="88"/>
      <c r="Z22" s="88"/>
      <c r="AA22" s="88"/>
      <c r="AB22" s="88"/>
      <c r="AC22" s="74"/>
      <c r="AD22" s="76"/>
      <c r="AE22" s="44"/>
      <c r="AF22" s="89"/>
      <c r="AG22" s="89"/>
      <c r="AH22" s="89"/>
      <c r="AI22" s="89"/>
      <c r="AJ22" s="89"/>
      <c r="AK22" s="89"/>
      <c r="AL22" s="44"/>
      <c r="AM22" s="74"/>
      <c r="AN22" s="88"/>
      <c r="AO22" s="88"/>
      <c r="AP22" s="74"/>
      <c r="AQ22" s="88"/>
      <c r="AR22" s="88"/>
      <c r="AS22" s="74"/>
      <c r="AT22" s="88"/>
      <c r="AU22" s="88"/>
      <c r="AV22" s="74"/>
      <c r="AW22" s="88"/>
      <c r="AX22" s="88"/>
      <c r="AY22" s="74"/>
      <c r="AZ22" s="88"/>
      <c r="BA22" s="88"/>
      <c r="BB22" s="127"/>
      <c r="BC22" s="127"/>
      <c r="BD22" s="74"/>
      <c r="BE22" s="88"/>
      <c r="BF22" s="87"/>
      <c r="BG22" s="74"/>
      <c r="BH22" s="88"/>
      <c r="BI22" s="88"/>
    </row>
    <row r="23" spans="1:61" s="32" customFormat="1" ht="13.5" customHeight="1">
      <c r="A23" s="65" t="s">
        <v>73</v>
      </c>
      <c r="B23" s="60"/>
      <c r="C23" s="71">
        <v>2</v>
      </c>
      <c r="D23" s="97">
        <v>78</v>
      </c>
      <c r="E23" s="71">
        <v>355</v>
      </c>
      <c r="F23" s="71">
        <v>10</v>
      </c>
      <c r="G23" s="71">
        <v>12</v>
      </c>
      <c r="H23" s="73"/>
      <c r="I23" s="101">
        <v>15</v>
      </c>
      <c r="J23" s="101">
        <v>15</v>
      </c>
      <c r="K23" s="101">
        <v>19</v>
      </c>
      <c r="L23" s="101">
        <v>3</v>
      </c>
      <c r="M23" s="101">
        <v>0</v>
      </c>
      <c r="N23" s="101">
        <v>52</v>
      </c>
      <c r="O23" s="73"/>
      <c r="P23" s="74"/>
      <c r="Q23" s="71">
        <v>633</v>
      </c>
      <c r="R23" s="71">
        <v>471</v>
      </c>
      <c r="S23" s="71">
        <v>1104</v>
      </c>
      <c r="T23" s="71">
        <v>656</v>
      </c>
      <c r="U23" s="71">
        <v>2129</v>
      </c>
      <c r="V23" s="71">
        <v>2785</v>
      </c>
      <c r="W23" s="73"/>
      <c r="X23" s="74"/>
      <c r="Y23" s="71">
        <v>3044</v>
      </c>
      <c r="Z23" s="71">
        <v>6671</v>
      </c>
      <c r="AA23" s="71">
        <v>3506</v>
      </c>
      <c r="AB23" s="71">
        <v>279402</v>
      </c>
      <c r="AC23" s="74"/>
      <c r="AD23" s="72"/>
      <c r="AE23" s="73"/>
      <c r="AF23" s="109">
        <v>231728</v>
      </c>
      <c r="AG23" s="109">
        <v>667387</v>
      </c>
      <c r="AH23" s="109">
        <v>57929</v>
      </c>
      <c r="AI23" s="109">
        <v>374012</v>
      </c>
      <c r="AJ23" s="109">
        <v>2485221</v>
      </c>
      <c r="AK23" s="109">
        <v>3816277</v>
      </c>
      <c r="AL23" s="73"/>
      <c r="AM23" s="74"/>
      <c r="AN23" s="71">
        <v>275</v>
      </c>
      <c r="AO23" s="71">
        <v>204</v>
      </c>
      <c r="AP23" s="74"/>
      <c r="AQ23" s="71">
        <v>389</v>
      </c>
      <c r="AR23" s="71">
        <v>217</v>
      </c>
      <c r="AS23" s="74"/>
      <c r="AT23" s="71">
        <v>477</v>
      </c>
      <c r="AU23" s="71">
        <v>298</v>
      </c>
      <c r="AV23" s="74"/>
      <c r="AW23" s="71">
        <v>3499</v>
      </c>
      <c r="AX23" s="71">
        <v>2444</v>
      </c>
      <c r="AY23" s="74"/>
      <c r="AZ23" s="71">
        <v>169</v>
      </c>
      <c r="BA23" s="71">
        <v>163</v>
      </c>
      <c r="BB23" s="71">
        <v>4145</v>
      </c>
      <c r="BC23" s="71">
        <f>AU23+AX23+BA23</f>
        <v>2905</v>
      </c>
      <c r="BD23" s="74"/>
      <c r="BE23" s="71">
        <v>648</v>
      </c>
      <c r="BF23" s="71">
        <v>255</v>
      </c>
      <c r="BG23" s="74"/>
      <c r="BH23" s="71">
        <f>AN23+AQ23+BB23</f>
        <v>4809</v>
      </c>
      <c r="BI23" s="71">
        <f>AO23+AR23+BC23</f>
        <v>3326</v>
      </c>
    </row>
    <row r="24" spans="1:61" s="5" customFormat="1" ht="15.75" customHeight="1">
      <c r="A24" s="67" t="s">
        <v>74</v>
      </c>
      <c r="B24" s="36"/>
      <c r="C24" s="88"/>
      <c r="D24" s="99"/>
      <c r="E24" s="88"/>
      <c r="F24" s="88"/>
      <c r="G24" s="88"/>
      <c r="H24" s="44"/>
      <c r="I24" s="103"/>
      <c r="J24" s="103"/>
      <c r="K24" s="103"/>
      <c r="L24" s="103"/>
      <c r="M24" s="103"/>
      <c r="N24" s="103"/>
      <c r="O24" s="44"/>
      <c r="P24" s="74"/>
      <c r="Q24" s="88"/>
      <c r="R24" s="88"/>
      <c r="S24" s="88"/>
      <c r="T24" s="88"/>
      <c r="U24" s="88"/>
      <c r="V24" s="88"/>
      <c r="W24" s="44"/>
      <c r="X24" s="74"/>
      <c r="Y24" s="88"/>
      <c r="Z24" s="88"/>
      <c r="AA24" s="88"/>
      <c r="AB24" s="88"/>
      <c r="AC24" s="74"/>
      <c r="AD24" s="76"/>
      <c r="AE24" s="44"/>
      <c r="AF24" s="89"/>
      <c r="AG24" s="89"/>
      <c r="AH24" s="89"/>
      <c r="AI24" s="89"/>
      <c r="AJ24" s="89"/>
      <c r="AK24" s="89"/>
      <c r="AL24" s="44"/>
      <c r="AM24" s="74"/>
      <c r="AN24" s="88"/>
      <c r="AO24" s="88"/>
      <c r="AP24" s="74"/>
      <c r="AQ24" s="88"/>
      <c r="AR24" s="88"/>
      <c r="AS24" s="74"/>
      <c r="AT24" s="88"/>
      <c r="AU24" s="88"/>
      <c r="AV24" s="74"/>
      <c r="AW24" s="88"/>
      <c r="AX24" s="88"/>
      <c r="AY24" s="74"/>
      <c r="AZ24" s="88"/>
      <c r="BA24" s="88"/>
      <c r="BB24" s="88"/>
      <c r="BC24" s="88"/>
      <c r="BD24" s="74"/>
      <c r="BE24" s="88"/>
      <c r="BF24" s="90" t="s">
        <v>120</v>
      </c>
      <c r="BG24" s="74"/>
      <c r="BH24" s="88"/>
      <c r="BI24" s="88"/>
    </row>
    <row r="25" spans="1:61" s="32" customFormat="1" ht="13.5" customHeight="1">
      <c r="A25" s="65" t="s">
        <v>75</v>
      </c>
      <c r="B25" s="60"/>
      <c r="C25" s="71">
        <v>2</v>
      </c>
      <c r="D25" s="97">
        <v>83</v>
      </c>
      <c r="E25" s="71">
        <v>460</v>
      </c>
      <c r="F25" s="71">
        <v>41</v>
      </c>
      <c r="G25" s="71">
        <v>28</v>
      </c>
      <c r="H25" s="73"/>
      <c r="I25" s="101">
        <v>9</v>
      </c>
      <c r="J25" s="101">
        <v>5.13</v>
      </c>
      <c r="K25" s="101">
        <v>19.86</v>
      </c>
      <c r="L25" s="101"/>
      <c r="M25" s="101"/>
      <c r="N25" s="101">
        <v>33.99</v>
      </c>
      <c r="O25" s="73"/>
      <c r="P25" s="74"/>
      <c r="Q25" s="71">
        <v>360</v>
      </c>
      <c r="R25" s="71">
        <v>582</v>
      </c>
      <c r="S25" s="71">
        <v>942</v>
      </c>
      <c r="T25" s="71">
        <v>1833</v>
      </c>
      <c r="U25" s="71">
        <v>4395</v>
      </c>
      <c r="V25" s="71">
        <v>6228</v>
      </c>
      <c r="W25" s="73"/>
      <c r="X25" s="74"/>
      <c r="Y25" s="71">
        <v>1693</v>
      </c>
      <c r="Z25" s="71">
        <v>173</v>
      </c>
      <c r="AA25" s="32" t="s">
        <v>118</v>
      </c>
      <c r="AB25" s="71">
        <v>116330</v>
      </c>
      <c r="AC25" s="74"/>
      <c r="AD25" s="72"/>
      <c r="AE25" s="73"/>
      <c r="AF25" s="109">
        <v>142000</v>
      </c>
      <c r="AG25" s="109">
        <v>761023</v>
      </c>
      <c r="AH25" s="109">
        <v>18250</v>
      </c>
      <c r="AI25" s="109">
        <v>201577</v>
      </c>
      <c r="AJ25" s="109">
        <v>1308912</v>
      </c>
      <c r="AK25" s="109">
        <v>2431762</v>
      </c>
      <c r="AL25" s="73"/>
      <c r="AM25" s="74"/>
      <c r="AN25" s="71">
        <v>201</v>
      </c>
      <c r="AO25" s="71">
        <v>158</v>
      </c>
      <c r="AP25" s="74"/>
      <c r="AQ25" s="71">
        <v>216</v>
      </c>
      <c r="AR25" s="71">
        <v>171</v>
      </c>
      <c r="AS25" s="74"/>
      <c r="AT25" s="71">
        <v>643</v>
      </c>
      <c r="AU25" s="71">
        <v>507</v>
      </c>
      <c r="AV25" s="74"/>
      <c r="AW25" s="71">
        <v>1120</v>
      </c>
      <c r="AX25" s="71">
        <v>1005</v>
      </c>
      <c r="AY25" s="74"/>
      <c r="AZ25" s="71">
        <v>81</v>
      </c>
      <c r="BA25" s="71">
        <v>45</v>
      </c>
      <c r="BB25" s="71">
        <v>1844</v>
      </c>
      <c r="BC25" s="71">
        <v>1557</v>
      </c>
      <c r="BD25" s="74"/>
      <c r="BE25" s="71">
        <v>0</v>
      </c>
      <c r="BF25" s="71">
        <v>0</v>
      </c>
      <c r="BG25" s="74"/>
      <c r="BH25" s="71">
        <f aca="true" t="shared" si="6" ref="BH25:BI31">AN25+AQ25+BB25</f>
        <v>2261</v>
      </c>
      <c r="BI25" s="71">
        <f t="shared" si="6"/>
        <v>1886</v>
      </c>
    </row>
    <row r="26" spans="1:61" s="29" customFormat="1" ht="13.5" customHeight="1">
      <c r="A26" s="66" t="s">
        <v>76</v>
      </c>
      <c r="B26" s="61"/>
      <c r="C26" s="83">
        <v>8</v>
      </c>
      <c r="D26" s="98">
        <v>63.25</v>
      </c>
      <c r="E26" s="83">
        <v>608</v>
      </c>
      <c r="F26" s="83">
        <v>21</v>
      </c>
      <c r="G26" s="83">
        <v>93</v>
      </c>
      <c r="H26" s="85"/>
      <c r="I26" s="102">
        <v>25.26</v>
      </c>
      <c r="J26" s="102">
        <v>6</v>
      </c>
      <c r="K26" s="102">
        <v>18.22</v>
      </c>
      <c r="L26" s="102"/>
      <c r="M26" s="102">
        <v>2</v>
      </c>
      <c r="N26" s="102">
        <v>51.48</v>
      </c>
      <c r="O26" s="85"/>
      <c r="P26" s="86"/>
      <c r="Q26" s="83">
        <v>347</v>
      </c>
      <c r="R26" s="83">
        <v>135</v>
      </c>
      <c r="S26" s="83">
        <v>482</v>
      </c>
      <c r="T26" s="105" t="s">
        <v>118</v>
      </c>
      <c r="U26" s="83">
        <v>2971</v>
      </c>
      <c r="V26" s="83">
        <v>2971</v>
      </c>
      <c r="W26" s="85"/>
      <c r="X26" s="86"/>
      <c r="Y26" s="83">
        <v>12897</v>
      </c>
      <c r="Z26" s="83">
        <v>2969</v>
      </c>
      <c r="AA26" s="83">
        <v>4594</v>
      </c>
      <c r="AB26" s="83">
        <v>280353</v>
      </c>
      <c r="AC26" s="86"/>
      <c r="AD26" s="84">
        <v>5392</v>
      </c>
      <c r="AE26" s="85"/>
      <c r="AF26" s="110">
        <v>721413</v>
      </c>
      <c r="AG26" s="110">
        <v>994026</v>
      </c>
      <c r="AH26" s="110">
        <v>16715</v>
      </c>
      <c r="AI26" s="110">
        <v>441767</v>
      </c>
      <c r="AJ26" s="110">
        <v>2412298</v>
      </c>
      <c r="AK26" s="110">
        <v>4586219</v>
      </c>
      <c r="AL26" s="85"/>
      <c r="AM26" s="86"/>
      <c r="AN26" s="83">
        <v>349</v>
      </c>
      <c r="AO26" s="83">
        <v>335</v>
      </c>
      <c r="AP26" s="86"/>
      <c r="AQ26" s="83">
        <v>621</v>
      </c>
      <c r="AR26" s="83">
        <v>575</v>
      </c>
      <c r="AS26" s="86"/>
      <c r="AT26" s="83">
        <v>957</v>
      </c>
      <c r="AU26" s="83">
        <v>688</v>
      </c>
      <c r="AV26" s="86"/>
      <c r="AW26" s="83">
        <v>11052</v>
      </c>
      <c r="AX26" s="83">
        <v>8196</v>
      </c>
      <c r="AY26" s="86"/>
      <c r="AZ26" s="83">
        <v>311</v>
      </c>
      <c r="BA26" s="83">
        <v>330</v>
      </c>
      <c r="BB26" s="83">
        <f aca="true" t="shared" si="7" ref="BB26:BB32">AT26+AW26+AZ26</f>
        <v>12320</v>
      </c>
      <c r="BC26" s="83">
        <f aca="true" t="shared" si="8" ref="BC26:BC32">AU26+AX26+BA26</f>
        <v>9214</v>
      </c>
      <c r="BD26" s="86"/>
      <c r="BE26" s="83">
        <v>5168</v>
      </c>
      <c r="BF26" s="83">
        <v>2407</v>
      </c>
      <c r="BG26" s="86"/>
      <c r="BH26" s="83">
        <f t="shared" si="6"/>
        <v>13290</v>
      </c>
      <c r="BI26" s="83">
        <f t="shared" si="6"/>
        <v>10124</v>
      </c>
    </row>
    <row r="27" spans="1:61" s="32" customFormat="1" ht="13.5" customHeight="1">
      <c r="A27" s="65" t="s">
        <v>77</v>
      </c>
      <c r="B27" s="60"/>
      <c r="C27" s="71">
        <v>6</v>
      </c>
      <c r="D27" s="97">
        <v>80.5</v>
      </c>
      <c r="E27" s="71">
        <v>1176</v>
      </c>
      <c r="F27" s="71">
        <v>253</v>
      </c>
      <c r="G27" s="71">
        <v>267</v>
      </c>
      <c r="H27" s="73"/>
      <c r="I27" s="101">
        <v>46.4</v>
      </c>
      <c r="J27" s="101">
        <v>13.8</v>
      </c>
      <c r="K27" s="101">
        <v>60.11</v>
      </c>
      <c r="L27" s="101">
        <v>6.8</v>
      </c>
      <c r="M27" s="101"/>
      <c r="N27" s="101">
        <v>127.11</v>
      </c>
      <c r="O27" s="73"/>
      <c r="P27" s="74"/>
      <c r="Q27" s="71">
        <v>1044</v>
      </c>
      <c r="R27" s="71">
        <v>1807</v>
      </c>
      <c r="S27" s="71">
        <v>2851</v>
      </c>
      <c r="T27" s="71">
        <v>2817</v>
      </c>
      <c r="U27" s="71">
        <v>6888</v>
      </c>
      <c r="V27" s="71">
        <v>9705</v>
      </c>
      <c r="W27" s="73"/>
      <c r="X27" s="74"/>
      <c r="Y27" s="71">
        <v>31743</v>
      </c>
      <c r="Z27" s="71">
        <v>9877</v>
      </c>
      <c r="AA27" s="71">
        <v>3498</v>
      </c>
      <c r="AB27" s="71">
        <v>656500</v>
      </c>
      <c r="AC27" s="74"/>
      <c r="AD27" s="72">
        <v>22096</v>
      </c>
      <c r="AE27" s="73"/>
      <c r="AF27" s="109">
        <v>1756670</v>
      </c>
      <c r="AG27" s="109">
        <v>2129873</v>
      </c>
      <c r="AH27" s="109">
        <v>97479</v>
      </c>
      <c r="AI27" s="109">
        <v>1131654</v>
      </c>
      <c r="AJ27" s="109">
        <v>5814287</v>
      </c>
      <c r="AK27" s="109">
        <v>10929963</v>
      </c>
      <c r="AL27" s="73"/>
      <c r="AM27" s="74"/>
      <c r="AN27" s="71">
        <v>864</v>
      </c>
      <c r="AO27" s="71">
        <v>821</v>
      </c>
      <c r="AP27" s="74"/>
      <c r="AQ27" s="71">
        <v>1407</v>
      </c>
      <c r="AR27" s="71">
        <v>1318</v>
      </c>
      <c r="AS27" s="74"/>
      <c r="AT27" s="71">
        <v>2633</v>
      </c>
      <c r="AU27" s="71">
        <v>1787</v>
      </c>
      <c r="AV27" s="74"/>
      <c r="AW27" s="71">
        <v>19429</v>
      </c>
      <c r="AX27" s="71">
        <v>16856</v>
      </c>
      <c r="AY27" s="74"/>
      <c r="AZ27" s="71">
        <v>539</v>
      </c>
      <c r="BA27" s="71">
        <v>467</v>
      </c>
      <c r="BB27" s="71">
        <f t="shared" si="7"/>
        <v>22601</v>
      </c>
      <c r="BC27" s="71">
        <f t="shared" si="8"/>
        <v>19110</v>
      </c>
      <c r="BD27" s="74"/>
      <c r="BE27" s="71">
        <v>728</v>
      </c>
      <c r="BF27" s="71">
        <v>317</v>
      </c>
      <c r="BG27" s="74"/>
      <c r="BH27" s="71">
        <f t="shared" si="6"/>
        <v>24872</v>
      </c>
      <c r="BI27" s="71">
        <f t="shared" si="6"/>
        <v>21249</v>
      </c>
    </row>
    <row r="28" spans="1:61" s="29" customFormat="1" ht="13.5" customHeight="1">
      <c r="A28" s="66" t="s">
        <v>78</v>
      </c>
      <c r="B28" s="61"/>
      <c r="C28" s="83">
        <v>3</v>
      </c>
      <c r="D28" s="98">
        <v>77</v>
      </c>
      <c r="E28" s="83">
        <v>1006</v>
      </c>
      <c r="F28" s="83">
        <v>62</v>
      </c>
      <c r="G28" s="83">
        <v>70</v>
      </c>
      <c r="H28" s="85"/>
      <c r="I28" s="102">
        <v>17.4</v>
      </c>
      <c r="J28" s="102">
        <v>5</v>
      </c>
      <c r="K28" s="102">
        <v>35.9</v>
      </c>
      <c r="L28" s="102"/>
      <c r="M28" s="102"/>
      <c r="N28" s="102">
        <v>58.3</v>
      </c>
      <c r="O28" s="85"/>
      <c r="P28" s="86"/>
      <c r="Q28" s="83">
        <v>1491</v>
      </c>
      <c r="R28" s="83">
        <v>1576</v>
      </c>
      <c r="S28" s="83">
        <v>3067</v>
      </c>
      <c r="T28" s="83">
        <v>533</v>
      </c>
      <c r="U28" s="83">
        <v>2507</v>
      </c>
      <c r="V28" s="83">
        <v>3040</v>
      </c>
      <c r="W28" s="85"/>
      <c r="X28" s="86"/>
      <c r="Y28" s="83">
        <v>6506</v>
      </c>
      <c r="Z28" s="83">
        <v>1584</v>
      </c>
      <c r="AA28" s="83">
        <v>695</v>
      </c>
      <c r="AB28" s="83">
        <v>429226</v>
      </c>
      <c r="AC28" s="86"/>
      <c r="AD28" s="84"/>
      <c r="AE28" s="85"/>
      <c r="AF28" s="110">
        <v>559097</v>
      </c>
      <c r="AG28" s="110">
        <v>1528478</v>
      </c>
      <c r="AH28" s="110">
        <v>191926</v>
      </c>
      <c r="AI28" s="110">
        <v>503680</v>
      </c>
      <c r="AJ28" s="110">
        <v>2474969</v>
      </c>
      <c r="AK28" s="110">
        <v>5258150</v>
      </c>
      <c r="AL28" s="85"/>
      <c r="AM28" s="86"/>
      <c r="AN28" s="83">
        <v>479</v>
      </c>
      <c r="AO28" s="83">
        <v>463</v>
      </c>
      <c r="AP28" s="86"/>
      <c r="AQ28" s="83">
        <v>633</v>
      </c>
      <c r="AR28" s="83">
        <v>570</v>
      </c>
      <c r="AS28" s="86"/>
      <c r="AT28" s="83">
        <v>1054</v>
      </c>
      <c r="AU28" s="83">
        <v>732</v>
      </c>
      <c r="AV28" s="86"/>
      <c r="AW28" s="83">
        <v>8739</v>
      </c>
      <c r="AX28" s="83">
        <v>7299</v>
      </c>
      <c r="AY28" s="86"/>
      <c r="AZ28" s="83">
        <v>78</v>
      </c>
      <c r="BA28" s="83">
        <v>70</v>
      </c>
      <c r="BB28" s="83">
        <f t="shared" si="7"/>
        <v>9871</v>
      </c>
      <c r="BC28" s="83">
        <f t="shared" si="8"/>
        <v>8101</v>
      </c>
      <c r="BD28" s="86"/>
      <c r="BE28" s="83">
        <v>1142</v>
      </c>
      <c r="BF28" s="83">
        <v>521</v>
      </c>
      <c r="BG28" s="86"/>
      <c r="BH28" s="83">
        <f t="shared" si="6"/>
        <v>10983</v>
      </c>
      <c r="BI28" s="83">
        <f t="shared" si="6"/>
        <v>9134</v>
      </c>
    </row>
    <row r="29" spans="1:61" s="32" customFormat="1" ht="13.5" customHeight="1">
      <c r="A29" s="65" t="s">
        <v>79</v>
      </c>
      <c r="B29" s="60"/>
      <c r="C29" s="71">
        <v>4</v>
      </c>
      <c r="D29" s="97">
        <v>93</v>
      </c>
      <c r="E29" s="71">
        <v>1537</v>
      </c>
      <c r="F29" s="71">
        <v>106</v>
      </c>
      <c r="G29" s="71">
        <v>360</v>
      </c>
      <c r="H29" s="73"/>
      <c r="I29" s="101">
        <v>43.68</v>
      </c>
      <c r="J29" s="101">
        <v>31.68</v>
      </c>
      <c r="K29" s="101">
        <v>64.15</v>
      </c>
      <c r="L29" s="101">
        <v>7.69</v>
      </c>
      <c r="M29" s="101">
        <v>0</v>
      </c>
      <c r="N29" s="101">
        <v>147.2</v>
      </c>
      <c r="O29" s="73"/>
      <c r="P29" s="74"/>
      <c r="Q29" s="71">
        <v>4660</v>
      </c>
      <c r="R29" s="71">
        <v>10357</v>
      </c>
      <c r="S29" s="71">
        <v>15017</v>
      </c>
      <c r="T29" s="71">
        <v>2664</v>
      </c>
      <c r="U29" s="71">
        <v>9473</v>
      </c>
      <c r="V29" s="71">
        <v>12137</v>
      </c>
      <c r="W29" s="73"/>
      <c r="X29" s="74"/>
      <c r="Y29" s="71">
        <v>28428</v>
      </c>
      <c r="Z29" s="71">
        <v>2634</v>
      </c>
      <c r="AA29" s="71">
        <v>4816</v>
      </c>
      <c r="AB29" s="71">
        <v>735914</v>
      </c>
      <c r="AC29" s="74"/>
      <c r="AD29" s="72">
        <v>19352</v>
      </c>
      <c r="AE29" s="73"/>
      <c r="AF29" s="109">
        <v>2006175</v>
      </c>
      <c r="AG29" s="109">
        <v>3919055</v>
      </c>
      <c r="AH29" s="109">
        <v>169096</v>
      </c>
      <c r="AI29" s="109">
        <v>1092340</v>
      </c>
      <c r="AJ29" s="109">
        <v>7018986</v>
      </c>
      <c r="AK29" s="109">
        <v>14205652</v>
      </c>
      <c r="AL29" s="73"/>
      <c r="AM29" s="74"/>
      <c r="AN29" s="71">
        <v>1005</v>
      </c>
      <c r="AO29" s="71">
        <v>979</v>
      </c>
      <c r="AP29" s="74"/>
      <c r="AQ29" s="71">
        <v>1862</v>
      </c>
      <c r="AR29" s="71">
        <v>1714</v>
      </c>
      <c r="AS29" s="74"/>
      <c r="AT29" s="71">
        <v>3093</v>
      </c>
      <c r="AU29" s="71">
        <v>1733</v>
      </c>
      <c r="AV29" s="74"/>
      <c r="AW29" s="71">
        <v>25858</v>
      </c>
      <c r="AX29" s="71">
        <v>20616</v>
      </c>
      <c r="AY29" s="74"/>
      <c r="AZ29" s="71">
        <v>354</v>
      </c>
      <c r="BA29" s="71">
        <v>282</v>
      </c>
      <c r="BB29" s="71">
        <f t="shared" si="7"/>
        <v>29305</v>
      </c>
      <c r="BC29" s="71">
        <f t="shared" si="8"/>
        <v>22631</v>
      </c>
      <c r="BD29" s="74"/>
      <c r="BE29" s="71">
        <v>2443</v>
      </c>
      <c r="BF29" s="71">
        <v>1025</v>
      </c>
      <c r="BG29" s="74"/>
      <c r="BH29" s="71">
        <f t="shared" si="6"/>
        <v>32172</v>
      </c>
      <c r="BI29" s="71">
        <f t="shared" si="6"/>
        <v>25324</v>
      </c>
    </row>
    <row r="30" spans="1:61" s="29" customFormat="1" ht="13.5" customHeight="1">
      <c r="A30" s="66" t="s">
        <v>80</v>
      </c>
      <c r="B30" s="61"/>
      <c r="C30" s="83">
        <v>14</v>
      </c>
      <c r="D30" s="98">
        <v>81</v>
      </c>
      <c r="E30" s="83">
        <v>2430</v>
      </c>
      <c r="F30" s="83">
        <v>178</v>
      </c>
      <c r="G30" s="83">
        <v>411</v>
      </c>
      <c r="H30" s="85"/>
      <c r="I30" s="102">
        <v>85.02</v>
      </c>
      <c r="J30" s="102"/>
      <c r="K30" s="102">
        <v>166.01</v>
      </c>
      <c r="L30" s="102"/>
      <c r="M30" s="102"/>
      <c r="N30" s="102">
        <v>251.03</v>
      </c>
      <c r="O30" s="85"/>
      <c r="P30" s="86"/>
      <c r="Q30" s="83">
        <v>4696</v>
      </c>
      <c r="R30" s="83">
        <v>25968</v>
      </c>
      <c r="S30" s="83">
        <v>30664</v>
      </c>
      <c r="T30" s="83">
        <v>5799</v>
      </c>
      <c r="U30" s="83">
        <v>28670</v>
      </c>
      <c r="V30" s="83">
        <v>34469</v>
      </c>
      <c r="W30" s="85"/>
      <c r="X30" s="86"/>
      <c r="Y30" s="83">
        <v>30697</v>
      </c>
      <c r="Z30" s="83">
        <v>2457</v>
      </c>
      <c r="AA30" s="83">
        <v>9352</v>
      </c>
      <c r="AB30" s="83">
        <v>1238414</v>
      </c>
      <c r="AC30" s="86"/>
      <c r="AD30" s="84"/>
      <c r="AE30" s="85"/>
      <c r="AF30" s="110">
        <v>2458304</v>
      </c>
      <c r="AG30" s="110">
        <v>7485835</v>
      </c>
      <c r="AH30" s="110">
        <v>206093</v>
      </c>
      <c r="AI30" s="110">
        <v>2261494</v>
      </c>
      <c r="AJ30" s="110">
        <v>10415456</v>
      </c>
      <c r="AK30" s="110">
        <v>22827182</v>
      </c>
      <c r="AL30" s="85"/>
      <c r="AM30" s="86"/>
      <c r="AN30" s="83">
        <v>1984</v>
      </c>
      <c r="AO30" s="83">
        <v>1791</v>
      </c>
      <c r="AP30" s="86"/>
      <c r="AQ30" s="83">
        <v>3012</v>
      </c>
      <c r="AR30" s="83">
        <v>2717</v>
      </c>
      <c r="AS30" s="86"/>
      <c r="AT30" s="83">
        <v>4822</v>
      </c>
      <c r="AU30" s="83">
        <v>3535</v>
      </c>
      <c r="AV30" s="86"/>
      <c r="AW30" s="83">
        <v>24484</v>
      </c>
      <c r="AX30" s="83">
        <v>21263</v>
      </c>
      <c r="AY30" s="86"/>
      <c r="AZ30" s="83">
        <v>285</v>
      </c>
      <c r="BA30" s="83">
        <v>368</v>
      </c>
      <c r="BB30" s="83">
        <f t="shared" si="7"/>
        <v>29591</v>
      </c>
      <c r="BC30" s="83">
        <f t="shared" si="8"/>
        <v>25166</v>
      </c>
      <c r="BD30" s="86"/>
      <c r="BE30" s="83">
        <v>1418</v>
      </c>
      <c r="BF30" s="83">
        <v>609</v>
      </c>
      <c r="BG30" s="86"/>
      <c r="BH30" s="83">
        <f t="shared" si="6"/>
        <v>34587</v>
      </c>
      <c r="BI30" s="83">
        <f t="shared" si="6"/>
        <v>29674</v>
      </c>
    </row>
    <row r="31" spans="1:61" s="32" customFormat="1" ht="13.5" customHeight="1">
      <c r="A31" s="65" t="s">
        <v>81</v>
      </c>
      <c r="B31" s="60"/>
      <c r="C31" s="71">
        <v>2</v>
      </c>
      <c r="D31" s="97">
        <v>76</v>
      </c>
      <c r="E31" s="71">
        <v>248</v>
      </c>
      <c r="F31" s="71">
        <v>24</v>
      </c>
      <c r="G31" s="71">
        <v>25</v>
      </c>
      <c r="H31" s="73"/>
      <c r="I31" s="101">
        <v>16.5</v>
      </c>
      <c r="J31" s="101">
        <v>15</v>
      </c>
      <c r="K31" s="101">
        <v>22.7</v>
      </c>
      <c r="L31" s="101">
        <v>0</v>
      </c>
      <c r="M31" s="101">
        <v>0</v>
      </c>
      <c r="N31" s="101">
        <v>54.2</v>
      </c>
      <c r="O31" s="73"/>
      <c r="P31" s="74"/>
      <c r="Q31" s="71">
        <v>231</v>
      </c>
      <c r="R31" s="71">
        <v>806</v>
      </c>
      <c r="S31" s="71">
        <v>1037</v>
      </c>
      <c r="T31" s="71">
        <v>355</v>
      </c>
      <c r="U31" s="71">
        <v>1070</v>
      </c>
      <c r="V31" s="71">
        <v>1425</v>
      </c>
      <c r="W31" s="73"/>
      <c r="X31" s="74"/>
      <c r="Y31" s="71">
        <v>10584</v>
      </c>
      <c r="Z31" s="71">
        <v>1991</v>
      </c>
      <c r="AA31" s="71">
        <v>5778</v>
      </c>
      <c r="AB31" s="71">
        <v>267592</v>
      </c>
      <c r="AC31" s="74"/>
      <c r="AD31" s="72"/>
      <c r="AE31" s="73"/>
      <c r="AF31" s="109">
        <v>813000</v>
      </c>
      <c r="AG31" s="109">
        <v>1220400</v>
      </c>
      <c r="AH31" s="109">
        <v>35000</v>
      </c>
      <c r="AI31" s="109">
        <v>654479</v>
      </c>
      <c r="AJ31" s="109">
        <v>2438473</v>
      </c>
      <c r="AK31" s="109">
        <v>5161352</v>
      </c>
      <c r="AL31" s="73"/>
      <c r="AM31" s="74"/>
      <c r="AN31" s="71">
        <v>356</v>
      </c>
      <c r="AO31" s="71">
        <v>352</v>
      </c>
      <c r="AP31" s="74"/>
      <c r="AQ31" s="71">
        <v>668</v>
      </c>
      <c r="AR31" s="71">
        <v>636</v>
      </c>
      <c r="AS31" s="74"/>
      <c r="AT31" s="71">
        <v>1953</v>
      </c>
      <c r="AU31" s="71">
        <v>902</v>
      </c>
      <c r="AV31" s="74"/>
      <c r="AW31" s="71">
        <v>12439</v>
      </c>
      <c r="AX31" s="71">
        <v>7921</v>
      </c>
      <c r="AY31" s="74"/>
      <c r="AZ31" s="71">
        <v>1071</v>
      </c>
      <c r="BA31" s="71">
        <v>698</v>
      </c>
      <c r="BB31" s="71">
        <f t="shared" si="7"/>
        <v>15463</v>
      </c>
      <c r="BC31" s="71">
        <f t="shared" si="8"/>
        <v>9521</v>
      </c>
      <c r="BD31" s="74"/>
      <c r="BE31" s="71">
        <v>10806</v>
      </c>
      <c r="BF31" s="71">
        <v>4809</v>
      </c>
      <c r="BG31" s="74"/>
      <c r="BH31" s="71">
        <f t="shared" si="6"/>
        <v>16487</v>
      </c>
      <c r="BI31" s="71">
        <f t="shared" si="6"/>
        <v>10509</v>
      </c>
    </row>
    <row r="32" spans="1:61" s="29" customFormat="1" ht="13.5" customHeight="1">
      <c r="A32" s="66" t="s">
        <v>82</v>
      </c>
      <c r="B32" s="61"/>
      <c r="C32" s="83">
        <v>1</v>
      </c>
      <c r="D32" s="98">
        <v>71</v>
      </c>
      <c r="E32" s="83">
        <v>399</v>
      </c>
      <c r="F32" s="83">
        <v>26</v>
      </c>
      <c r="G32" s="83">
        <v>52</v>
      </c>
      <c r="H32" s="85"/>
      <c r="I32" s="102">
        <v>7.4</v>
      </c>
      <c r="J32" s="102">
        <v>3</v>
      </c>
      <c r="K32" s="102">
        <v>3.92</v>
      </c>
      <c r="L32" s="102"/>
      <c r="M32" s="102">
        <v>0.28</v>
      </c>
      <c r="N32" s="102">
        <v>14.6</v>
      </c>
      <c r="O32" s="85"/>
      <c r="P32" s="86"/>
      <c r="Q32" s="83">
        <v>180</v>
      </c>
      <c r="R32" s="83">
        <v>17</v>
      </c>
      <c r="S32" s="83">
        <v>197</v>
      </c>
      <c r="T32" s="83">
        <v>334</v>
      </c>
      <c r="U32" s="83">
        <v>827</v>
      </c>
      <c r="V32" s="83">
        <v>1161</v>
      </c>
      <c r="W32" s="85"/>
      <c r="X32" s="86"/>
      <c r="Y32" s="83">
        <v>6260</v>
      </c>
      <c r="Z32" s="83">
        <v>352</v>
      </c>
      <c r="AA32" s="83">
        <v>185</v>
      </c>
      <c r="AB32" s="83">
        <v>29051</v>
      </c>
      <c r="AC32" s="86"/>
      <c r="AD32" s="84"/>
      <c r="AE32" s="85"/>
      <c r="AF32" s="110">
        <v>470871</v>
      </c>
      <c r="AG32" s="110">
        <v>436259</v>
      </c>
      <c r="AH32" s="110">
        <v>773</v>
      </c>
      <c r="AI32" s="110">
        <v>168552</v>
      </c>
      <c r="AJ32" s="110">
        <v>674624</v>
      </c>
      <c r="AK32" s="110">
        <v>1751079</v>
      </c>
      <c r="AL32" s="85"/>
      <c r="AM32" s="86"/>
      <c r="AN32" s="105" t="s">
        <v>118</v>
      </c>
      <c r="AO32" s="105" t="s">
        <v>118</v>
      </c>
      <c r="AP32" s="86"/>
      <c r="AQ32" s="105" t="s">
        <v>118</v>
      </c>
      <c r="AR32" s="105" t="s">
        <v>118</v>
      </c>
      <c r="AS32" s="86"/>
      <c r="AT32" s="83">
        <v>97</v>
      </c>
      <c r="AU32" s="83">
        <v>46</v>
      </c>
      <c r="AV32" s="86"/>
      <c r="AW32" s="83">
        <v>2261</v>
      </c>
      <c r="AX32" s="83">
        <v>1819</v>
      </c>
      <c r="AY32" s="86"/>
      <c r="AZ32" s="83">
        <v>28</v>
      </c>
      <c r="BA32" s="83">
        <v>18</v>
      </c>
      <c r="BB32" s="83">
        <f t="shared" si="7"/>
        <v>2386</v>
      </c>
      <c r="BC32" s="83">
        <f t="shared" si="8"/>
        <v>1883</v>
      </c>
      <c r="BD32" s="86"/>
      <c r="BE32" s="83">
        <v>90</v>
      </c>
      <c r="BF32" s="83">
        <v>33</v>
      </c>
      <c r="BG32" s="86"/>
      <c r="BH32" s="105" t="s">
        <v>118</v>
      </c>
      <c r="BI32" s="105" t="s">
        <v>118</v>
      </c>
    </row>
    <row r="33" spans="1:61" ht="15.75" customHeight="1">
      <c r="A33" s="132" t="s">
        <v>83</v>
      </c>
      <c r="B33" s="37"/>
      <c r="C33" s="133"/>
      <c r="D33" s="134"/>
      <c r="E33" s="133"/>
      <c r="F33" s="133"/>
      <c r="G33" s="133"/>
      <c r="H33" s="44"/>
      <c r="I33" s="135"/>
      <c r="J33" s="135"/>
      <c r="K33" s="135"/>
      <c r="L33" s="135"/>
      <c r="M33" s="135"/>
      <c r="N33" s="135"/>
      <c r="O33" s="44"/>
      <c r="P33" s="74"/>
      <c r="Q33" s="133"/>
      <c r="R33" s="133"/>
      <c r="S33" s="133"/>
      <c r="T33" s="133"/>
      <c r="U33" s="133"/>
      <c r="V33" s="133"/>
      <c r="W33" s="44"/>
      <c r="X33" s="74"/>
      <c r="Y33" s="133"/>
      <c r="Z33" s="133"/>
      <c r="AA33" s="133"/>
      <c r="AB33" s="133"/>
      <c r="AC33" s="74"/>
      <c r="AD33" s="76"/>
      <c r="AE33" s="44"/>
      <c r="AF33" s="136"/>
      <c r="AG33" s="136"/>
      <c r="AH33" s="136"/>
      <c r="AI33" s="136"/>
      <c r="AJ33" s="136"/>
      <c r="AK33" s="136"/>
      <c r="AL33" s="44"/>
      <c r="AM33" s="74"/>
      <c r="AN33" s="133"/>
      <c r="AO33" s="133"/>
      <c r="AP33" s="74"/>
      <c r="AQ33" s="133" t="s">
        <v>121</v>
      </c>
      <c r="AR33" s="133" t="s">
        <v>121</v>
      </c>
      <c r="AS33" s="74"/>
      <c r="AT33" s="133"/>
      <c r="AU33" s="133"/>
      <c r="AV33" s="74"/>
      <c r="AW33" s="133"/>
      <c r="AX33" s="133"/>
      <c r="AY33" s="74"/>
      <c r="AZ33" s="133"/>
      <c r="BA33" s="133"/>
      <c r="BB33" s="133"/>
      <c r="BC33" s="133"/>
      <c r="BD33" s="74"/>
      <c r="BE33" s="133" t="s">
        <v>121</v>
      </c>
      <c r="BF33" s="137" t="s">
        <v>120</v>
      </c>
      <c r="BG33" s="74"/>
      <c r="BH33" s="133"/>
      <c r="BI33" s="133"/>
    </row>
    <row r="34" spans="1:61" s="32" customFormat="1" ht="13.5" customHeight="1">
      <c r="A34" s="65" t="s">
        <v>84</v>
      </c>
      <c r="B34" s="60"/>
      <c r="C34" s="71">
        <v>4</v>
      </c>
      <c r="D34" s="97">
        <v>88</v>
      </c>
      <c r="E34" s="71">
        <v>1329</v>
      </c>
      <c r="F34" s="71">
        <v>70</v>
      </c>
      <c r="G34" s="71">
        <v>185</v>
      </c>
      <c r="H34" s="73"/>
      <c r="I34" s="101">
        <v>33</v>
      </c>
      <c r="J34" s="101">
        <v>9</v>
      </c>
      <c r="K34" s="101">
        <v>28</v>
      </c>
      <c r="L34" s="101"/>
      <c r="M34" s="101"/>
      <c r="N34" s="101">
        <v>70</v>
      </c>
      <c r="O34" s="73"/>
      <c r="P34" s="74"/>
      <c r="Q34" s="71">
        <v>2204</v>
      </c>
      <c r="R34" s="71">
        <v>6614</v>
      </c>
      <c r="S34" s="71">
        <v>8818</v>
      </c>
      <c r="T34" s="71">
        <v>3959</v>
      </c>
      <c r="U34" s="71">
        <v>15925</v>
      </c>
      <c r="V34" s="71">
        <v>19884</v>
      </c>
      <c r="W34" s="73"/>
      <c r="X34" s="74"/>
      <c r="Y34" s="71">
        <v>7389</v>
      </c>
      <c r="Z34" s="71">
        <v>2702</v>
      </c>
      <c r="AA34" s="71">
        <v>2315</v>
      </c>
      <c r="AB34" s="71">
        <v>658876</v>
      </c>
      <c r="AC34" s="74"/>
      <c r="AD34" s="72">
        <v>5691</v>
      </c>
      <c r="AE34" s="73"/>
      <c r="AF34" s="109">
        <v>550000</v>
      </c>
      <c r="AG34" s="109">
        <v>2293000</v>
      </c>
      <c r="AH34" s="109">
        <v>48000</v>
      </c>
      <c r="AI34" s="109">
        <v>294000</v>
      </c>
      <c r="AJ34" s="109">
        <v>3556000</v>
      </c>
      <c r="AK34" s="109">
        <v>6741000</v>
      </c>
      <c r="AL34" s="73"/>
      <c r="AM34" s="74"/>
      <c r="AN34" s="71">
        <v>705</v>
      </c>
      <c r="AO34" s="71">
        <v>656</v>
      </c>
      <c r="AP34" s="74"/>
      <c r="AQ34" s="71">
        <v>858</v>
      </c>
      <c r="AR34" s="71">
        <v>774</v>
      </c>
      <c r="AS34" s="74"/>
      <c r="AT34" s="71">
        <v>1460</v>
      </c>
      <c r="AU34" s="71">
        <v>904</v>
      </c>
      <c r="AV34" s="74"/>
      <c r="AW34" s="71">
        <v>9535</v>
      </c>
      <c r="AX34" s="71">
        <v>7627</v>
      </c>
      <c r="AY34" s="74"/>
      <c r="AZ34" s="71">
        <v>133</v>
      </c>
      <c r="BA34" s="71">
        <v>229</v>
      </c>
      <c r="BB34" s="71">
        <f aca="true" t="shared" si="9" ref="BB34:BC36">AT34+AW34+AZ34</f>
        <v>11128</v>
      </c>
      <c r="BC34" s="71">
        <f t="shared" si="9"/>
        <v>8760</v>
      </c>
      <c r="BD34" s="74"/>
      <c r="BE34" s="71">
        <v>878</v>
      </c>
      <c r="BF34" s="71">
        <v>347</v>
      </c>
      <c r="BG34" s="74"/>
      <c r="BH34" s="71">
        <f aca="true" t="shared" si="10" ref="BH34:BI36">AN34+AQ34+BB34</f>
        <v>12691</v>
      </c>
      <c r="BI34" s="71">
        <f t="shared" si="10"/>
        <v>10190</v>
      </c>
    </row>
    <row r="35" spans="1:61" s="29" customFormat="1" ht="13.5" customHeight="1">
      <c r="A35" s="66" t="s">
        <v>85</v>
      </c>
      <c r="B35" s="61"/>
      <c r="C35" s="83">
        <v>5</v>
      </c>
      <c r="D35" s="98">
        <v>74</v>
      </c>
      <c r="E35" s="83">
        <v>1735</v>
      </c>
      <c r="F35" s="83">
        <v>141</v>
      </c>
      <c r="G35" s="83">
        <v>215</v>
      </c>
      <c r="H35" s="85"/>
      <c r="I35" s="102">
        <v>31</v>
      </c>
      <c r="J35" s="102">
        <v>15</v>
      </c>
      <c r="K35" s="102">
        <v>74</v>
      </c>
      <c r="L35" s="102">
        <v>4</v>
      </c>
      <c r="M35" s="102">
        <v>6</v>
      </c>
      <c r="N35" s="102">
        <v>130</v>
      </c>
      <c r="O35" s="85"/>
      <c r="P35" s="86"/>
      <c r="Q35" s="83">
        <v>5072</v>
      </c>
      <c r="R35" s="83">
        <v>15741</v>
      </c>
      <c r="S35" s="83">
        <v>20813</v>
      </c>
      <c r="T35" s="83">
        <v>1794</v>
      </c>
      <c r="U35" s="83">
        <v>4888</v>
      </c>
      <c r="V35" s="83">
        <v>6487</v>
      </c>
      <c r="W35" s="85"/>
      <c r="X35" s="86"/>
      <c r="Y35" s="83">
        <v>15757</v>
      </c>
      <c r="Z35" s="83">
        <v>3530</v>
      </c>
      <c r="AA35" s="83">
        <v>6881</v>
      </c>
      <c r="AB35" s="83">
        <v>959223</v>
      </c>
      <c r="AC35" s="86"/>
      <c r="AD35" s="84">
        <v>13351</v>
      </c>
      <c r="AE35" s="85"/>
      <c r="AF35" s="110">
        <v>1916650</v>
      </c>
      <c r="AG35" s="110">
        <v>3628495</v>
      </c>
      <c r="AH35" s="110">
        <v>277856</v>
      </c>
      <c r="AI35" s="110">
        <v>1921567</v>
      </c>
      <c r="AJ35" s="110">
        <v>5912667</v>
      </c>
      <c r="AK35" s="110">
        <v>13657235</v>
      </c>
      <c r="AL35" s="85"/>
      <c r="AM35" s="86"/>
      <c r="AN35" s="83">
        <v>979</v>
      </c>
      <c r="AO35" s="83">
        <v>931</v>
      </c>
      <c r="AP35" s="86"/>
      <c r="AQ35" s="83">
        <v>1313</v>
      </c>
      <c r="AR35" s="83">
        <v>1190</v>
      </c>
      <c r="AS35" s="86"/>
      <c r="AT35" s="83">
        <v>1735</v>
      </c>
      <c r="AU35" s="83">
        <v>1368</v>
      </c>
      <c r="AV35" s="86"/>
      <c r="AW35" s="83">
        <v>11496</v>
      </c>
      <c r="AX35" s="83">
        <v>10020</v>
      </c>
      <c r="AY35" s="86"/>
      <c r="AZ35" s="83">
        <v>198</v>
      </c>
      <c r="BA35" s="83">
        <v>284</v>
      </c>
      <c r="BB35" s="83">
        <f t="shared" si="9"/>
        <v>13429</v>
      </c>
      <c r="BC35" s="83">
        <f t="shared" si="9"/>
        <v>11672</v>
      </c>
      <c r="BD35" s="86"/>
      <c r="BE35" s="83">
        <v>380</v>
      </c>
      <c r="BF35" s="83">
        <v>176</v>
      </c>
      <c r="BG35" s="86"/>
      <c r="BH35" s="83">
        <f t="shared" si="10"/>
        <v>15721</v>
      </c>
      <c r="BI35" s="83">
        <f t="shared" si="10"/>
        <v>13793</v>
      </c>
    </row>
    <row r="36" spans="1:61" s="32" customFormat="1" ht="13.5" customHeight="1">
      <c r="A36" s="65" t="s">
        <v>86</v>
      </c>
      <c r="B36" s="60"/>
      <c r="C36" s="71">
        <v>6</v>
      </c>
      <c r="D36" s="97">
        <v>68</v>
      </c>
      <c r="E36" s="71">
        <v>1214</v>
      </c>
      <c r="F36" s="71">
        <v>130</v>
      </c>
      <c r="G36" s="71">
        <v>228</v>
      </c>
      <c r="H36" s="73"/>
      <c r="I36" s="101">
        <v>49.1</v>
      </c>
      <c r="J36" s="101">
        <v>19.4</v>
      </c>
      <c r="K36" s="101">
        <v>57.1</v>
      </c>
      <c r="L36" s="101">
        <v>5</v>
      </c>
      <c r="M36" s="101">
        <v>7.3</v>
      </c>
      <c r="N36" s="101">
        <v>137.9</v>
      </c>
      <c r="O36" s="73"/>
      <c r="P36" s="74"/>
      <c r="Q36" s="71">
        <v>3394</v>
      </c>
      <c r="R36" s="71">
        <v>4901</v>
      </c>
      <c r="S36" s="71">
        <v>8295</v>
      </c>
      <c r="T36" s="71">
        <v>1899</v>
      </c>
      <c r="U36" s="71">
        <v>7179</v>
      </c>
      <c r="V36" s="71">
        <v>9078</v>
      </c>
      <c r="W36" s="73"/>
      <c r="X36" s="74"/>
      <c r="Y36" s="71">
        <v>28371</v>
      </c>
      <c r="Z36" s="71">
        <v>3926</v>
      </c>
      <c r="AA36" s="71">
        <v>0</v>
      </c>
      <c r="AB36" s="71">
        <v>32297</v>
      </c>
      <c r="AC36" s="74"/>
      <c r="AD36" s="72"/>
      <c r="AE36" s="73"/>
      <c r="AF36" s="109">
        <v>936356</v>
      </c>
      <c r="AG36" s="109">
        <v>1720048</v>
      </c>
      <c r="AH36" s="109">
        <v>71000</v>
      </c>
      <c r="AI36" s="109">
        <v>1377644</v>
      </c>
      <c r="AJ36" s="109">
        <v>7452753</v>
      </c>
      <c r="AK36" s="109">
        <v>11557801</v>
      </c>
      <c r="AL36" s="73"/>
      <c r="AM36" s="74"/>
      <c r="AN36" s="71">
        <v>839</v>
      </c>
      <c r="AO36" s="71">
        <v>791</v>
      </c>
      <c r="AP36" s="74"/>
      <c r="AQ36" s="71">
        <v>1094</v>
      </c>
      <c r="AR36" s="71">
        <v>1036</v>
      </c>
      <c r="AS36" s="74"/>
      <c r="AT36" s="71">
        <v>2415</v>
      </c>
      <c r="AU36" s="71">
        <v>1895</v>
      </c>
      <c r="AV36" s="74"/>
      <c r="AW36" s="71">
        <v>21861</v>
      </c>
      <c r="AX36" s="71">
        <v>16591</v>
      </c>
      <c r="AY36" s="74"/>
      <c r="AZ36" s="71">
        <v>204</v>
      </c>
      <c r="BA36" s="71">
        <v>206</v>
      </c>
      <c r="BB36" s="71">
        <f t="shared" si="9"/>
        <v>24480</v>
      </c>
      <c r="BC36" s="71">
        <f t="shared" si="9"/>
        <v>18692</v>
      </c>
      <c r="BD36" s="74"/>
      <c r="BE36" s="71">
        <v>3268</v>
      </c>
      <c r="BF36" s="71">
        <v>1434</v>
      </c>
      <c r="BG36" s="74"/>
      <c r="BH36" s="71">
        <f t="shared" si="10"/>
        <v>26413</v>
      </c>
      <c r="BI36" s="71">
        <f t="shared" si="10"/>
        <v>20519</v>
      </c>
    </row>
    <row r="37" spans="1:61" s="30" customFormat="1" ht="15.75" customHeight="1">
      <c r="A37" s="67" t="s">
        <v>87</v>
      </c>
      <c r="B37" s="37"/>
      <c r="C37" s="88"/>
      <c r="D37" s="99"/>
      <c r="E37" s="88"/>
      <c r="F37" s="88"/>
      <c r="G37" s="88"/>
      <c r="H37" s="44"/>
      <c r="I37" s="103"/>
      <c r="J37" s="103"/>
      <c r="K37" s="103"/>
      <c r="L37" s="103"/>
      <c r="M37" s="103"/>
      <c r="N37" s="103"/>
      <c r="O37" s="44"/>
      <c r="P37" s="74"/>
      <c r="Q37" s="88"/>
      <c r="R37" s="88"/>
      <c r="S37" s="88"/>
      <c r="T37" s="88"/>
      <c r="U37" s="88"/>
      <c r="V37" s="88"/>
      <c r="W37" s="44"/>
      <c r="X37" s="74"/>
      <c r="Y37" s="88"/>
      <c r="Z37" s="88"/>
      <c r="AA37" s="88"/>
      <c r="AB37" s="88"/>
      <c r="AC37" s="74"/>
      <c r="AD37" s="76"/>
      <c r="AE37" s="44"/>
      <c r="AF37" s="89"/>
      <c r="AG37" s="89"/>
      <c r="AH37" s="89"/>
      <c r="AI37" s="89"/>
      <c r="AJ37" s="89"/>
      <c r="AK37" s="89"/>
      <c r="AL37" s="44"/>
      <c r="AM37" s="74"/>
      <c r="AN37" s="88"/>
      <c r="AO37" s="88"/>
      <c r="AP37" s="74"/>
      <c r="AQ37" s="88"/>
      <c r="AR37" s="88"/>
      <c r="AS37" s="74"/>
      <c r="AT37" s="88"/>
      <c r="AU37" s="88"/>
      <c r="AV37" s="74"/>
      <c r="AW37" s="88"/>
      <c r="AX37" s="88"/>
      <c r="AY37" s="74"/>
      <c r="AZ37" s="88"/>
      <c r="BA37" s="88"/>
      <c r="BB37" s="88"/>
      <c r="BC37" s="88"/>
      <c r="BD37" s="74"/>
      <c r="BE37" s="88" t="s">
        <v>121</v>
      </c>
      <c r="BF37" s="90"/>
      <c r="BG37" s="74"/>
      <c r="BH37" s="127"/>
      <c r="BI37" s="88"/>
    </row>
    <row r="38" spans="1:61" s="32" customFormat="1" ht="13.5" customHeight="1">
      <c r="A38" s="65" t="s">
        <v>88</v>
      </c>
      <c r="B38" s="60"/>
      <c r="C38" s="71">
        <v>7</v>
      </c>
      <c r="D38" s="97">
        <v>71.5</v>
      </c>
      <c r="E38" s="71">
        <v>1183</v>
      </c>
      <c r="F38" s="71">
        <v>83</v>
      </c>
      <c r="G38" s="71">
        <v>172</v>
      </c>
      <c r="H38" s="73"/>
      <c r="I38" s="101">
        <v>25.4</v>
      </c>
      <c r="J38" s="101">
        <v>6</v>
      </c>
      <c r="K38" s="101">
        <v>43.2</v>
      </c>
      <c r="L38" s="101">
        <v>1</v>
      </c>
      <c r="M38" s="101"/>
      <c r="N38" s="101">
        <v>75.6</v>
      </c>
      <c r="O38" s="73"/>
      <c r="P38" s="74"/>
      <c r="Q38" s="71">
        <v>1075</v>
      </c>
      <c r="R38" s="71">
        <v>2176</v>
      </c>
      <c r="S38" s="71">
        <v>3251</v>
      </c>
      <c r="T38" s="71">
        <v>3213</v>
      </c>
      <c r="U38" s="71">
        <v>15342</v>
      </c>
      <c r="V38" s="71">
        <v>18555</v>
      </c>
      <c r="W38" s="73"/>
      <c r="X38" s="74"/>
      <c r="Y38" s="71">
        <v>5110</v>
      </c>
      <c r="Z38" s="71">
        <v>21008</v>
      </c>
      <c r="AA38" s="71">
        <v>4867</v>
      </c>
      <c r="AB38" s="71">
        <v>608677</v>
      </c>
      <c r="AC38" s="74"/>
      <c r="AD38" s="72"/>
      <c r="AE38" s="73"/>
      <c r="AF38" s="109">
        <v>318522</v>
      </c>
      <c r="AG38" s="109">
        <v>1707876</v>
      </c>
      <c r="AH38" s="109">
        <v>117774</v>
      </c>
      <c r="AI38" s="109">
        <v>912345</v>
      </c>
      <c r="AJ38" s="109">
        <v>3145309</v>
      </c>
      <c r="AK38" s="109">
        <v>6201826</v>
      </c>
      <c r="AL38" s="73"/>
      <c r="AM38" s="74"/>
      <c r="AN38" s="71">
        <v>665</v>
      </c>
      <c r="AO38" s="71">
        <v>615</v>
      </c>
      <c r="AP38" s="74"/>
      <c r="AQ38" s="71">
        <v>822</v>
      </c>
      <c r="AR38" s="71">
        <v>755</v>
      </c>
      <c r="AS38" s="74"/>
      <c r="AT38" s="71">
        <v>1146</v>
      </c>
      <c r="AU38" s="71">
        <v>847</v>
      </c>
      <c r="AV38" s="74"/>
      <c r="AW38" s="71">
        <v>10855</v>
      </c>
      <c r="AX38" s="71">
        <v>9279</v>
      </c>
      <c r="AY38" s="74"/>
      <c r="AZ38" s="71">
        <v>77</v>
      </c>
      <c r="BA38" s="71">
        <v>151</v>
      </c>
      <c r="BB38" s="71">
        <f>AT38+AW38+AZ38</f>
        <v>12078</v>
      </c>
      <c r="BC38" s="71">
        <f>AU38+AX38+BA38</f>
        <v>10277</v>
      </c>
      <c r="BD38" s="74"/>
      <c r="BE38" s="71">
        <v>306</v>
      </c>
      <c r="BF38" s="71">
        <v>138</v>
      </c>
      <c r="BG38" s="74"/>
      <c r="BH38" s="71">
        <f>AN38+AQ38+BB38</f>
        <v>13565</v>
      </c>
      <c r="BI38" s="71">
        <f>AO38+AR38+BC38</f>
        <v>11647</v>
      </c>
    </row>
    <row r="39" spans="1:61" ht="15.75" customHeight="1">
      <c r="A39" s="67" t="s">
        <v>89</v>
      </c>
      <c r="B39" s="37"/>
      <c r="C39" s="88"/>
      <c r="D39" s="99"/>
      <c r="E39" s="88"/>
      <c r="F39" s="88"/>
      <c r="G39" s="88"/>
      <c r="H39" s="44"/>
      <c r="I39" s="103"/>
      <c r="J39" s="103"/>
      <c r="K39" s="103"/>
      <c r="L39" s="103"/>
      <c r="M39" s="103"/>
      <c r="N39" s="103"/>
      <c r="O39" s="44"/>
      <c r="P39" s="74"/>
      <c r="Q39" s="88"/>
      <c r="R39" s="88"/>
      <c r="S39" s="88"/>
      <c r="T39" s="88"/>
      <c r="U39" s="88"/>
      <c r="V39" s="88"/>
      <c r="W39" s="44"/>
      <c r="X39" s="74"/>
      <c r="Y39" s="88"/>
      <c r="Z39" s="88"/>
      <c r="AA39" s="88"/>
      <c r="AB39" s="88"/>
      <c r="AC39" s="74"/>
      <c r="AD39" s="76"/>
      <c r="AE39" s="44"/>
      <c r="AF39" s="89"/>
      <c r="AG39" s="89"/>
      <c r="AH39" s="89"/>
      <c r="AI39" s="89"/>
      <c r="AJ39" s="89"/>
      <c r="AK39" s="89"/>
      <c r="AL39" s="44"/>
      <c r="AM39" s="74"/>
      <c r="AN39" s="88"/>
      <c r="AO39" s="88"/>
      <c r="AP39" s="74"/>
      <c r="AQ39" s="88" t="s">
        <v>121</v>
      </c>
      <c r="AR39" s="88" t="s">
        <v>121</v>
      </c>
      <c r="AS39" s="74"/>
      <c r="AT39" s="88"/>
      <c r="AU39" s="88"/>
      <c r="AV39" s="74"/>
      <c r="AW39" s="88"/>
      <c r="AX39" s="88"/>
      <c r="AY39" s="74"/>
      <c r="AZ39" s="88"/>
      <c r="BA39" s="88"/>
      <c r="BB39" s="88"/>
      <c r="BC39" s="88"/>
      <c r="BD39" s="74"/>
      <c r="BE39" s="88" t="s">
        <v>121</v>
      </c>
      <c r="BF39" s="87" t="s">
        <v>120</v>
      </c>
      <c r="BG39" s="74"/>
      <c r="BH39" s="88"/>
      <c r="BI39" s="88"/>
    </row>
    <row r="40" spans="1:61" s="32" customFormat="1" ht="13.5" customHeight="1">
      <c r="A40" s="65" t="s">
        <v>90</v>
      </c>
      <c r="B40" s="60"/>
      <c r="C40" s="71">
        <v>6</v>
      </c>
      <c r="D40" s="97">
        <v>67.5</v>
      </c>
      <c r="E40" s="71">
        <v>1555</v>
      </c>
      <c r="F40" s="71">
        <v>100</v>
      </c>
      <c r="G40" s="71">
        <v>280</v>
      </c>
      <c r="H40" s="73"/>
      <c r="I40" s="101">
        <v>45.4</v>
      </c>
      <c r="J40" s="101">
        <v>21.64</v>
      </c>
      <c r="K40" s="101">
        <v>62.91</v>
      </c>
      <c r="L40" s="101">
        <v>5.5</v>
      </c>
      <c r="M40" s="101">
        <v>0</v>
      </c>
      <c r="N40" s="101">
        <v>135.45</v>
      </c>
      <c r="O40" s="73"/>
      <c r="P40" s="74"/>
      <c r="Q40" s="71">
        <v>5874</v>
      </c>
      <c r="R40" s="71">
        <v>4730</v>
      </c>
      <c r="S40" s="71">
        <v>10604</v>
      </c>
      <c r="T40" s="71">
        <v>3136</v>
      </c>
      <c r="U40" s="71">
        <v>12761</v>
      </c>
      <c r="V40" s="71">
        <v>15897</v>
      </c>
      <c r="W40" s="73"/>
      <c r="X40" s="74"/>
      <c r="Y40" s="71">
        <v>41947</v>
      </c>
      <c r="Z40" s="71">
        <v>25146</v>
      </c>
      <c r="AA40" s="71">
        <v>6695</v>
      </c>
      <c r="AB40" s="71">
        <v>1469704</v>
      </c>
      <c r="AC40" s="74"/>
      <c r="AD40" s="72">
        <v>28322</v>
      </c>
      <c r="AE40" s="73"/>
      <c r="AF40" s="109">
        <v>1845883</v>
      </c>
      <c r="AG40" s="109">
        <v>2373075</v>
      </c>
      <c r="AH40" s="109">
        <v>152961</v>
      </c>
      <c r="AI40" s="109">
        <v>891081</v>
      </c>
      <c r="AJ40" s="109">
        <v>6607000</v>
      </c>
      <c r="AK40" s="109">
        <v>11870000</v>
      </c>
      <c r="AL40" s="73"/>
      <c r="AM40" s="74"/>
      <c r="AN40" s="71">
        <v>781</v>
      </c>
      <c r="AO40" s="71">
        <v>737</v>
      </c>
      <c r="AP40" s="74"/>
      <c r="AQ40" s="71">
        <v>1202</v>
      </c>
      <c r="AR40" s="71">
        <v>1102</v>
      </c>
      <c r="AS40" s="74"/>
      <c r="AT40" s="71">
        <v>2389</v>
      </c>
      <c r="AU40" s="71">
        <v>1277</v>
      </c>
      <c r="AV40" s="74"/>
      <c r="AW40" s="71">
        <v>23091</v>
      </c>
      <c r="AX40" s="71">
        <v>16273</v>
      </c>
      <c r="AY40" s="74"/>
      <c r="AZ40" s="71">
        <v>179</v>
      </c>
      <c r="BA40" s="71">
        <v>182</v>
      </c>
      <c r="BB40" s="71">
        <f aca="true" t="shared" si="11" ref="BB40:BC42">AT40+AW40+AZ40</f>
        <v>25659</v>
      </c>
      <c r="BC40" s="71">
        <f t="shared" si="11"/>
        <v>17732</v>
      </c>
      <c r="BD40" s="74"/>
      <c r="BE40" s="71">
        <v>10277</v>
      </c>
      <c r="BF40" s="71">
        <v>4065</v>
      </c>
      <c r="BG40" s="74"/>
      <c r="BH40" s="71">
        <f aca="true" t="shared" si="12" ref="BH40:BI47">AN40+AQ40+BB40</f>
        <v>27642</v>
      </c>
      <c r="BI40" s="71">
        <f t="shared" si="12"/>
        <v>19571</v>
      </c>
    </row>
    <row r="41" spans="1:61" s="29" customFormat="1" ht="13.5" customHeight="1">
      <c r="A41" s="66" t="s">
        <v>91</v>
      </c>
      <c r="B41" s="61"/>
      <c r="C41" s="83">
        <v>3</v>
      </c>
      <c r="D41" s="98">
        <v>71.5</v>
      </c>
      <c r="E41" s="83">
        <v>1486</v>
      </c>
      <c r="F41" s="83">
        <v>62</v>
      </c>
      <c r="G41" s="83">
        <v>119</v>
      </c>
      <c r="H41" s="85"/>
      <c r="I41" s="102">
        <v>47</v>
      </c>
      <c r="J41" s="102">
        <v>38.7</v>
      </c>
      <c r="K41" s="102">
        <v>64</v>
      </c>
      <c r="L41" s="102">
        <v>5.1</v>
      </c>
      <c r="M41" s="102">
        <v>3</v>
      </c>
      <c r="N41" s="102">
        <v>157.8</v>
      </c>
      <c r="O41" s="85"/>
      <c r="P41" s="86"/>
      <c r="Q41" s="83">
        <v>3134</v>
      </c>
      <c r="R41" s="83">
        <v>4324</v>
      </c>
      <c r="S41" s="83">
        <v>7458</v>
      </c>
      <c r="T41" s="83">
        <v>2885</v>
      </c>
      <c r="U41" s="83">
        <v>15623</v>
      </c>
      <c r="V41" s="83">
        <v>18508</v>
      </c>
      <c r="W41" s="85"/>
      <c r="X41" s="86"/>
      <c r="Y41" s="83">
        <v>20461</v>
      </c>
      <c r="Z41" s="83">
        <v>4878</v>
      </c>
      <c r="AA41" s="83">
        <v>240</v>
      </c>
      <c r="AB41" s="83">
        <v>1504770</v>
      </c>
      <c r="AC41" s="86"/>
      <c r="AD41" s="84"/>
      <c r="AE41" s="85"/>
      <c r="AF41" s="110">
        <v>1941078</v>
      </c>
      <c r="AG41" s="110">
        <v>3546050</v>
      </c>
      <c r="AH41" s="110">
        <v>142206</v>
      </c>
      <c r="AI41" s="110">
        <v>848303</v>
      </c>
      <c r="AJ41" s="110">
        <v>7620413</v>
      </c>
      <c r="AK41" s="110">
        <v>14098050</v>
      </c>
      <c r="AL41" s="85"/>
      <c r="AM41" s="86"/>
      <c r="AN41" s="83">
        <v>1143</v>
      </c>
      <c r="AO41" s="83">
        <v>1032</v>
      </c>
      <c r="AP41" s="86"/>
      <c r="AQ41" s="83">
        <v>1168</v>
      </c>
      <c r="AR41" s="83">
        <v>1035</v>
      </c>
      <c r="AS41" s="86"/>
      <c r="AT41" s="83">
        <v>2229</v>
      </c>
      <c r="AU41" s="83">
        <v>1542</v>
      </c>
      <c r="AV41" s="86"/>
      <c r="AW41" s="83">
        <v>18476</v>
      </c>
      <c r="AX41" s="83">
        <v>15669</v>
      </c>
      <c r="AY41" s="86"/>
      <c r="AZ41" s="83">
        <v>168</v>
      </c>
      <c r="BA41" s="83">
        <v>174</v>
      </c>
      <c r="BB41" s="83">
        <f t="shared" si="11"/>
        <v>20873</v>
      </c>
      <c r="BC41" s="83">
        <f t="shared" si="11"/>
        <v>17385</v>
      </c>
      <c r="BD41" s="86"/>
      <c r="BE41" s="83">
        <v>40</v>
      </c>
      <c r="BF41" s="83">
        <v>11</v>
      </c>
      <c r="BG41" s="86"/>
      <c r="BH41" s="83">
        <f t="shared" si="12"/>
        <v>23184</v>
      </c>
      <c r="BI41" s="83">
        <f t="shared" si="12"/>
        <v>19452</v>
      </c>
    </row>
    <row r="42" spans="1:61" s="32" customFormat="1" ht="13.5" customHeight="1">
      <c r="A42" s="65" t="s">
        <v>92</v>
      </c>
      <c r="B42" s="60"/>
      <c r="C42" s="71">
        <v>9</v>
      </c>
      <c r="D42" s="97">
        <v>72</v>
      </c>
      <c r="E42" s="71">
        <v>3874</v>
      </c>
      <c r="F42" s="71">
        <v>133</v>
      </c>
      <c r="G42" s="71">
        <v>204</v>
      </c>
      <c r="H42" s="73"/>
      <c r="I42" s="101">
        <v>80.2</v>
      </c>
      <c r="J42" s="101">
        <v>59.8</v>
      </c>
      <c r="K42" s="101">
        <v>93.3</v>
      </c>
      <c r="L42" s="101">
        <v>10</v>
      </c>
      <c r="M42" s="101">
        <v>0</v>
      </c>
      <c r="N42" s="101">
        <v>243.3</v>
      </c>
      <c r="O42" s="73"/>
      <c r="P42" s="74"/>
      <c r="Q42" s="71">
        <v>7014</v>
      </c>
      <c r="R42" s="71">
        <v>11674</v>
      </c>
      <c r="S42" s="71">
        <v>18688</v>
      </c>
      <c r="T42" s="71">
        <v>3083</v>
      </c>
      <c r="U42" s="71">
        <v>20853</v>
      </c>
      <c r="V42" s="71">
        <v>23936</v>
      </c>
      <c r="W42" s="73"/>
      <c r="X42" s="74"/>
      <c r="Y42" s="71">
        <v>36812</v>
      </c>
      <c r="Z42" s="71">
        <v>1908</v>
      </c>
      <c r="AA42" s="71">
        <v>905</v>
      </c>
      <c r="AB42" s="71">
        <v>2105433</v>
      </c>
      <c r="AC42" s="74"/>
      <c r="AD42" s="72">
        <v>0</v>
      </c>
      <c r="AE42" s="73"/>
      <c r="AF42" s="109">
        <v>2534393.7</v>
      </c>
      <c r="AG42" s="109">
        <v>4515657.32</v>
      </c>
      <c r="AH42" s="109">
        <v>235090.39</v>
      </c>
      <c r="AI42" s="109">
        <v>3007968.97</v>
      </c>
      <c r="AJ42" s="109">
        <v>12442310.69</v>
      </c>
      <c r="AK42" s="109">
        <v>22735421.07</v>
      </c>
      <c r="AL42" s="73"/>
      <c r="AM42" s="74"/>
      <c r="AN42" s="71">
        <v>2416</v>
      </c>
      <c r="AO42" s="71">
        <v>2094</v>
      </c>
      <c r="AP42" s="74"/>
      <c r="AQ42" s="71">
        <v>2448</v>
      </c>
      <c r="AR42" s="71">
        <v>2167</v>
      </c>
      <c r="AS42" s="74"/>
      <c r="AT42" s="71">
        <v>4839</v>
      </c>
      <c r="AU42" s="71">
        <v>3417</v>
      </c>
      <c r="AV42" s="74"/>
      <c r="AW42" s="71">
        <v>35226</v>
      </c>
      <c r="AX42" s="71">
        <v>28612</v>
      </c>
      <c r="AY42" s="74"/>
      <c r="AZ42" s="71">
        <v>560</v>
      </c>
      <c r="BA42" s="71">
        <v>359</v>
      </c>
      <c r="BB42" s="71">
        <f t="shared" si="11"/>
        <v>40625</v>
      </c>
      <c r="BC42" s="71">
        <f t="shared" si="11"/>
        <v>32388</v>
      </c>
      <c r="BD42" s="74"/>
      <c r="BE42" s="71">
        <v>7008</v>
      </c>
      <c r="BF42" s="71">
        <v>3253</v>
      </c>
      <c r="BG42" s="74"/>
      <c r="BH42" s="71">
        <f t="shared" si="12"/>
        <v>45489</v>
      </c>
      <c r="BI42" s="71">
        <f t="shared" si="12"/>
        <v>36649</v>
      </c>
    </row>
    <row r="43" spans="1:61" s="29" customFormat="1" ht="13.5" customHeight="1">
      <c r="A43" s="66" t="s">
        <v>93</v>
      </c>
      <c r="B43" s="61"/>
      <c r="C43" s="83">
        <v>7</v>
      </c>
      <c r="D43" s="98">
        <v>76</v>
      </c>
      <c r="E43" s="83">
        <v>1742</v>
      </c>
      <c r="F43" s="83">
        <v>97</v>
      </c>
      <c r="G43" s="83">
        <v>347</v>
      </c>
      <c r="H43" s="85"/>
      <c r="I43" s="102">
        <v>48.81</v>
      </c>
      <c r="J43" s="102">
        <v>69.04</v>
      </c>
      <c r="K43" s="102">
        <v>32.02</v>
      </c>
      <c r="L43" s="102">
        <v>4</v>
      </c>
      <c r="M43" s="102">
        <v>7.5</v>
      </c>
      <c r="N43" s="102">
        <v>161.37</v>
      </c>
      <c r="O43" s="85"/>
      <c r="P43" s="86"/>
      <c r="Q43" s="83">
        <v>1471</v>
      </c>
      <c r="R43" s="83">
        <v>2760</v>
      </c>
      <c r="S43" s="83">
        <v>4231</v>
      </c>
      <c r="T43" s="83">
        <v>1878</v>
      </c>
      <c r="U43" s="83">
        <v>14847</v>
      </c>
      <c r="V43" s="83">
        <v>16725</v>
      </c>
      <c r="W43" s="85"/>
      <c r="X43" s="86"/>
      <c r="Y43" s="83">
        <v>9252</v>
      </c>
      <c r="Z43" s="83">
        <v>9082</v>
      </c>
      <c r="AA43" s="83">
        <v>14082</v>
      </c>
      <c r="AB43" s="83">
        <v>729867</v>
      </c>
      <c r="AC43" s="86"/>
      <c r="AD43" s="84">
        <v>7420</v>
      </c>
      <c r="AE43" s="85"/>
      <c r="AF43" s="110">
        <v>922558</v>
      </c>
      <c r="AG43" s="110">
        <v>1719371</v>
      </c>
      <c r="AH43" s="110">
        <v>63248</v>
      </c>
      <c r="AI43" s="110">
        <v>774814</v>
      </c>
      <c r="AJ43" s="110">
        <v>7995134</v>
      </c>
      <c r="AK43" s="110">
        <v>11475125</v>
      </c>
      <c r="AL43" s="85"/>
      <c r="AM43" s="86"/>
      <c r="AN43" s="83">
        <v>995</v>
      </c>
      <c r="AO43" s="83">
        <v>921</v>
      </c>
      <c r="AP43" s="86"/>
      <c r="AQ43" s="83">
        <v>2021</v>
      </c>
      <c r="AR43" s="83">
        <v>1897</v>
      </c>
      <c r="AS43" s="86"/>
      <c r="AT43" s="83">
        <v>4829</v>
      </c>
      <c r="AU43" s="125">
        <v>2865.5</v>
      </c>
      <c r="AV43" s="86"/>
      <c r="AW43" s="83">
        <v>26967</v>
      </c>
      <c r="AX43" s="125">
        <v>21428.8</v>
      </c>
      <c r="AY43" s="86"/>
      <c r="AZ43" s="83">
        <v>22719</v>
      </c>
      <c r="BA43" s="83">
        <v>15801</v>
      </c>
      <c r="BB43" s="83">
        <v>54515</v>
      </c>
      <c r="BC43" s="125">
        <v>40095.3</v>
      </c>
      <c r="BD43" s="86"/>
      <c r="BE43" s="83">
        <v>2413</v>
      </c>
      <c r="BF43" s="83">
        <v>623</v>
      </c>
      <c r="BG43" s="86"/>
      <c r="BH43" s="83">
        <f t="shared" si="12"/>
        <v>57531</v>
      </c>
      <c r="BI43" s="125">
        <f t="shared" si="12"/>
        <v>42913.3</v>
      </c>
    </row>
    <row r="44" spans="1:61" s="32" customFormat="1" ht="13.5" customHeight="1">
      <c r="A44" s="65" t="s">
        <v>94</v>
      </c>
      <c r="B44" s="60"/>
      <c r="C44" s="71">
        <v>6</v>
      </c>
      <c r="D44" s="97">
        <v>67</v>
      </c>
      <c r="E44" s="71">
        <v>995</v>
      </c>
      <c r="F44" s="71">
        <v>94</v>
      </c>
      <c r="G44" s="71">
        <v>216</v>
      </c>
      <c r="H44" s="73"/>
      <c r="I44" s="101">
        <v>37.24</v>
      </c>
      <c r="J44" s="101">
        <v>4</v>
      </c>
      <c r="K44" s="101">
        <v>36.78</v>
      </c>
      <c r="L44" s="101">
        <v>1</v>
      </c>
      <c r="M44" s="101">
        <v>0</v>
      </c>
      <c r="N44" s="101">
        <v>79.02</v>
      </c>
      <c r="O44" s="73"/>
      <c r="P44" s="74"/>
      <c r="Q44" s="71">
        <v>360</v>
      </c>
      <c r="R44" s="71">
        <v>104</v>
      </c>
      <c r="S44" s="71">
        <v>464</v>
      </c>
      <c r="T44" s="71">
        <v>218</v>
      </c>
      <c r="U44" s="71">
        <v>1068</v>
      </c>
      <c r="V44" s="71">
        <v>1286</v>
      </c>
      <c r="W44" s="73"/>
      <c r="X44" s="74"/>
      <c r="Y44" s="71">
        <v>9286</v>
      </c>
      <c r="Z44" s="71">
        <v>796</v>
      </c>
      <c r="AA44" s="71">
        <v>12879</v>
      </c>
      <c r="AB44" s="71">
        <v>264096</v>
      </c>
      <c r="AC44" s="74"/>
      <c r="AD44" s="72">
        <v>7179</v>
      </c>
      <c r="AE44" s="73"/>
      <c r="AF44" s="109">
        <v>627178</v>
      </c>
      <c r="AG44" s="109">
        <v>882951</v>
      </c>
      <c r="AH44" s="109">
        <v>21322</v>
      </c>
      <c r="AI44" s="109">
        <v>575603</v>
      </c>
      <c r="AJ44" s="109">
        <v>3884485</v>
      </c>
      <c r="AK44" s="109">
        <v>5991539</v>
      </c>
      <c r="AL44" s="73"/>
      <c r="AM44" s="74"/>
      <c r="AN44" s="71">
        <v>399</v>
      </c>
      <c r="AO44" s="71">
        <v>366</v>
      </c>
      <c r="AP44" s="74"/>
      <c r="AQ44" s="71">
        <v>628</v>
      </c>
      <c r="AR44" s="71">
        <v>473</v>
      </c>
      <c r="AS44" s="74"/>
      <c r="AT44" s="71">
        <v>1313</v>
      </c>
      <c r="AU44" s="71">
        <v>930</v>
      </c>
      <c r="AV44" s="74"/>
      <c r="AW44" s="71">
        <v>10427</v>
      </c>
      <c r="AX44" s="71">
        <v>8480</v>
      </c>
      <c r="AY44" s="74"/>
      <c r="AZ44" s="71">
        <v>1</v>
      </c>
      <c r="BA44" s="71">
        <v>30</v>
      </c>
      <c r="BB44" s="71">
        <f aca="true" t="shared" si="13" ref="BB44:BC47">AT44+AW44+AZ44</f>
        <v>11741</v>
      </c>
      <c r="BC44" s="71">
        <f t="shared" si="13"/>
        <v>9440</v>
      </c>
      <c r="BD44" s="74"/>
      <c r="BE44" s="71">
        <v>11</v>
      </c>
      <c r="BF44" s="71">
        <v>3</v>
      </c>
      <c r="BG44" s="74"/>
      <c r="BH44" s="71">
        <f t="shared" si="12"/>
        <v>12768</v>
      </c>
      <c r="BI44" s="71">
        <f t="shared" si="12"/>
        <v>10279</v>
      </c>
    </row>
    <row r="45" spans="1:61" s="29" customFormat="1" ht="13.5" customHeight="1">
      <c r="A45" s="66" t="s">
        <v>95</v>
      </c>
      <c r="B45" s="61"/>
      <c r="C45" s="83">
        <v>4</v>
      </c>
      <c r="D45" s="98">
        <v>62.5</v>
      </c>
      <c r="E45" s="83">
        <v>534</v>
      </c>
      <c r="F45" s="83">
        <v>58</v>
      </c>
      <c r="G45" s="83">
        <v>33</v>
      </c>
      <c r="H45" s="85"/>
      <c r="I45" s="102">
        <v>12.6</v>
      </c>
      <c r="J45" s="102">
        <v>7.6</v>
      </c>
      <c r="K45" s="102">
        <v>9.4</v>
      </c>
      <c r="L45" s="102"/>
      <c r="M45" s="102"/>
      <c r="N45" s="102">
        <v>29.6</v>
      </c>
      <c r="O45" s="85"/>
      <c r="P45" s="86"/>
      <c r="Q45" s="83">
        <v>1201</v>
      </c>
      <c r="R45" s="83">
        <v>2019</v>
      </c>
      <c r="S45" s="83">
        <v>3220</v>
      </c>
      <c r="T45" s="83">
        <v>843</v>
      </c>
      <c r="U45" s="83">
        <v>2885</v>
      </c>
      <c r="V45" s="83">
        <v>3728</v>
      </c>
      <c r="W45" s="85"/>
      <c r="X45" s="86"/>
      <c r="Y45" s="83">
        <v>11824</v>
      </c>
      <c r="Z45" s="83">
        <v>1994</v>
      </c>
      <c r="AA45" s="83">
        <v>1556</v>
      </c>
      <c r="AB45" s="83">
        <v>210121</v>
      </c>
      <c r="AC45" s="86"/>
      <c r="AD45" s="84">
        <v>6879</v>
      </c>
      <c r="AE45" s="85"/>
      <c r="AF45" s="110">
        <v>468188</v>
      </c>
      <c r="AG45" s="110">
        <v>560816</v>
      </c>
      <c r="AH45" s="110">
        <v>8930</v>
      </c>
      <c r="AI45" s="110">
        <v>178026</v>
      </c>
      <c r="AJ45" s="110">
        <v>1318076</v>
      </c>
      <c r="AK45" s="110">
        <v>2534036</v>
      </c>
      <c r="AL45" s="85"/>
      <c r="AM45" s="86"/>
      <c r="AN45" s="83">
        <v>176</v>
      </c>
      <c r="AO45" s="83">
        <v>169</v>
      </c>
      <c r="AP45" s="86"/>
      <c r="AQ45" s="83">
        <v>269</v>
      </c>
      <c r="AR45" s="83">
        <v>249</v>
      </c>
      <c r="AS45" s="86"/>
      <c r="AT45" s="83">
        <v>278</v>
      </c>
      <c r="AU45" s="83">
        <v>204</v>
      </c>
      <c r="AV45" s="86"/>
      <c r="AW45" s="83">
        <v>4252</v>
      </c>
      <c r="AX45" s="83">
        <v>3745</v>
      </c>
      <c r="AY45" s="86"/>
      <c r="AZ45" s="83">
        <v>43</v>
      </c>
      <c r="BA45" s="83">
        <v>30</v>
      </c>
      <c r="BB45" s="83">
        <f t="shared" si="13"/>
        <v>4573</v>
      </c>
      <c r="BC45" s="83">
        <f t="shared" si="13"/>
        <v>3979</v>
      </c>
      <c r="BD45" s="86"/>
      <c r="BE45" s="83">
        <v>0</v>
      </c>
      <c r="BF45" s="83">
        <v>0</v>
      </c>
      <c r="BG45" s="86"/>
      <c r="BH45" s="83">
        <f t="shared" si="12"/>
        <v>5018</v>
      </c>
      <c r="BI45" s="83">
        <f t="shared" si="12"/>
        <v>4397</v>
      </c>
    </row>
    <row r="46" spans="1:61" s="32" customFormat="1" ht="13.5" customHeight="1">
      <c r="A46" s="65" t="s">
        <v>96</v>
      </c>
      <c r="B46" s="60"/>
      <c r="C46" s="71">
        <v>23</v>
      </c>
      <c r="D46" s="97">
        <v>83.5</v>
      </c>
      <c r="E46" s="71">
        <v>2741</v>
      </c>
      <c r="F46" s="71">
        <v>168</v>
      </c>
      <c r="G46" s="71">
        <v>83</v>
      </c>
      <c r="H46" s="73"/>
      <c r="I46" s="101">
        <v>58</v>
      </c>
      <c r="J46" s="101">
        <v>167</v>
      </c>
      <c r="K46" s="101">
        <v>34</v>
      </c>
      <c r="L46" s="101">
        <v>5</v>
      </c>
      <c r="M46" s="101"/>
      <c r="N46" s="101">
        <v>264</v>
      </c>
      <c r="O46" s="73"/>
      <c r="P46" s="74"/>
      <c r="Q46" s="71">
        <v>6042</v>
      </c>
      <c r="R46" s="71">
        <v>9596</v>
      </c>
      <c r="S46" s="71">
        <v>15638</v>
      </c>
      <c r="T46" s="71">
        <v>2417</v>
      </c>
      <c r="U46" s="71">
        <v>7351</v>
      </c>
      <c r="V46" s="71">
        <v>9768</v>
      </c>
      <c r="W46" s="73"/>
      <c r="X46" s="74"/>
      <c r="Y46" s="71">
        <v>42147</v>
      </c>
      <c r="Z46" s="71">
        <v>9500</v>
      </c>
      <c r="AA46" s="71">
        <v>24717</v>
      </c>
      <c r="AB46" s="71">
        <v>2326563</v>
      </c>
      <c r="AC46" s="74"/>
      <c r="AD46" s="72">
        <v>34566</v>
      </c>
      <c r="AE46" s="73"/>
      <c r="AF46" s="109">
        <v>3810037</v>
      </c>
      <c r="AG46" s="109">
        <v>5414089</v>
      </c>
      <c r="AH46" s="109">
        <v>325611</v>
      </c>
      <c r="AI46" s="109">
        <v>2644403</v>
      </c>
      <c r="AJ46" s="109">
        <v>12219048</v>
      </c>
      <c r="AK46" s="109">
        <v>24413188</v>
      </c>
      <c r="AL46" s="73"/>
      <c r="AM46" s="74"/>
      <c r="AN46" s="71">
        <v>2392</v>
      </c>
      <c r="AO46" s="71">
        <v>2122</v>
      </c>
      <c r="AP46" s="74"/>
      <c r="AQ46" s="71">
        <v>2644</v>
      </c>
      <c r="AR46" s="71">
        <v>2425</v>
      </c>
      <c r="AS46" s="74"/>
      <c r="AT46" s="71">
        <v>5616</v>
      </c>
      <c r="AU46" s="71">
        <v>4057</v>
      </c>
      <c r="AV46" s="74"/>
      <c r="AW46" s="71">
        <v>27460</v>
      </c>
      <c r="AX46" s="71">
        <v>24481</v>
      </c>
      <c r="AY46" s="74"/>
      <c r="AZ46" s="71">
        <v>23</v>
      </c>
      <c r="BA46" s="71">
        <v>94</v>
      </c>
      <c r="BB46" s="71">
        <f t="shared" si="13"/>
        <v>33099</v>
      </c>
      <c r="BC46" s="71">
        <f t="shared" si="13"/>
        <v>28632</v>
      </c>
      <c r="BD46" s="74"/>
      <c r="BE46" s="71">
        <v>844</v>
      </c>
      <c r="BF46" s="71">
        <v>362</v>
      </c>
      <c r="BG46" s="74"/>
      <c r="BH46" s="71">
        <f t="shared" si="12"/>
        <v>38135</v>
      </c>
      <c r="BI46" s="71">
        <f t="shared" si="12"/>
        <v>33179</v>
      </c>
    </row>
    <row r="47" spans="1:61" s="29" customFormat="1" ht="13.5" customHeight="1">
      <c r="A47" s="66" t="s">
        <v>97</v>
      </c>
      <c r="B47" s="61"/>
      <c r="C47" s="83">
        <v>12</v>
      </c>
      <c r="D47" s="98">
        <v>72</v>
      </c>
      <c r="E47" s="83">
        <v>1419</v>
      </c>
      <c r="F47" s="83">
        <v>158</v>
      </c>
      <c r="G47" s="83">
        <v>493</v>
      </c>
      <c r="H47" s="85"/>
      <c r="I47" s="102">
        <v>38.8</v>
      </c>
      <c r="J47" s="102">
        <v>35.4</v>
      </c>
      <c r="K47" s="102">
        <v>24.2</v>
      </c>
      <c r="L47" s="102">
        <v>2.1</v>
      </c>
      <c r="M47" s="102">
        <v>0</v>
      </c>
      <c r="N47" s="102">
        <v>100.5</v>
      </c>
      <c r="O47" s="85"/>
      <c r="P47" s="86"/>
      <c r="Q47" s="83">
        <v>1362</v>
      </c>
      <c r="R47" s="83">
        <v>1219</v>
      </c>
      <c r="S47" s="83">
        <v>2581</v>
      </c>
      <c r="T47" s="83">
        <v>932</v>
      </c>
      <c r="U47" s="83">
        <v>4236</v>
      </c>
      <c r="V47" s="83">
        <v>5168</v>
      </c>
      <c r="W47" s="85"/>
      <c r="X47" s="86"/>
      <c r="Y47" s="83">
        <v>22830</v>
      </c>
      <c r="Z47" s="83">
        <v>4988</v>
      </c>
      <c r="AA47" s="83">
        <v>5039</v>
      </c>
      <c r="AB47" s="83">
        <v>349281</v>
      </c>
      <c r="AC47" s="86"/>
      <c r="AD47" s="84"/>
      <c r="AE47" s="85"/>
      <c r="AF47" s="110">
        <v>1208755</v>
      </c>
      <c r="AG47" s="110">
        <v>1149394</v>
      </c>
      <c r="AH47" s="110">
        <v>70638</v>
      </c>
      <c r="AI47" s="110">
        <v>908203</v>
      </c>
      <c r="AJ47" s="110">
        <v>4926060</v>
      </c>
      <c r="AK47" s="110">
        <v>8263050</v>
      </c>
      <c r="AL47" s="85"/>
      <c r="AM47" s="86"/>
      <c r="AN47" s="83">
        <v>566</v>
      </c>
      <c r="AO47" s="83">
        <v>546</v>
      </c>
      <c r="AP47" s="86"/>
      <c r="AQ47" s="83">
        <v>653</v>
      </c>
      <c r="AR47" s="83">
        <v>570</v>
      </c>
      <c r="AS47" s="86"/>
      <c r="AT47" s="83">
        <v>2304</v>
      </c>
      <c r="AU47" s="83">
        <v>1492</v>
      </c>
      <c r="AV47" s="86"/>
      <c r="AW47" s="83">
        <v>14884</v>
      </c>
      <c r="AX47" s="83">
        <v>11896</v>
      </c>
      <c r="AY47" s="86"/>
      <c r="AZ47" s="83">
        <v>67</v>
      </c>
      <c r="BA47" s="83">
        <v>92</v>
      </c>
      <c r="BB47" s="83">
        <f t="shared" si="13"/>
        <v>17255</v>
      </c>
      <c r="BC47" s="83">
        <f t="shared" si="13"/>
        <v>13480</v>
      </c>
      <c r="BD47" s="86"/>
      <c r="BE47" s="83">
        <v>59</v>
      </c>
      <c r="BF47" s="83">
        <v>19</v>
      </c>
      <c r="BG47" s="86"/>
      <c r="BH47" s="83">
        <f t="shared" si="12"/>
        <v>18474</v>
      </c>
      <c r="BI47" s="83">
        <f t="shared" si="12"/>
        <v>14596</v>
      </c>
    </row>
    <row r="48" spans="1:61" ht="15.75" customHeight="1">
      <c r="A48" s="67" t="s">
        <v>98</v>
      </c>
      <c r="B48" s="37"/>
      <c r="C48" s="88"/>
      <c r="D48" s="99"/>
      <c r="E48" s="88"/>
      <c r="F48" s="88"/>
      <c r="G48" s="88"/>
      <c r="H48" s="44"/>
      <c r="I48" s="103"/>
      <c r="J48" s="103"/>
      <c r="K48" s="103"/>
      <c r="L48" s="103"/>
      <c r="M48" s="103"/>
      <c r="N48" s="103"/>
      <c r="O48" s="44"/>
      <c r="P48" s="74"/>
      <c r="Q48" s="88"/>
      <c r="R48" s="88"/>
      <c r="S48" s="88"/>
      <c r="T48" s="88"/>
      <c r="U48" s="88"/>
      <c r="V48" s="88"/>
      <c r="W48" s="44"/>
      <c r="X48" s="74"/>
      <c r="Y48" s="88"/>
      <c r="Z48" s="88"/>
      <c r="AA48" s="88"/>
      <c r="AB48" s="88"/>
      <c r="AC48" s="74"/>
      <c r="AD48" s="76"/>
      <c r="AE48" s="44"/>
      <c r="AF48" s="89"/>
      <c r="AG48" s="89"/>
      <c r="AH48" s="89"/>
      <c r="AI48" s="89"/>
      <c r="AJ48" s="89"/>
      <c r="AK48" s="89"/>
      <c r="AL48" s="44"/>
      <c r="AM48" s="74"/>
      <c r="AN48" s="88"/>
      <c r="AO48" s="88"/>
      <c r="AP48" s="74"/>
      <c r="AQ48" s="88"/>
      <c r="AR48" s="88"/>
      <c r="AS48" s="74"/>
      <c r="AT48" s="88"/>
      <c r="AU48" s="88"/>
      <c r="AV48" s="74"/>
      <c r="AW48" s="88"/>
      <c r="AX48" s="88"/>
      <c r="AY48" s="74"/>
      <c r="AZ48" s="88"/>
      <c r="BA48" s="88"/>
      <c r="BB48" s="88"/>
      <c r="BC48" s="88"/>
      <c r="BD48" s="74"/>
      <c r="BE48" s="88"/>
      <c r="BF48" s="83" t="s">
        <v>120</v>
      </c>
      <c r="BG48" s="86"/>
      <c r="BH48" s="83"/>
      <c r="BI48" s="88"/>
    </row>
    <row r="49" spans="1:61" s="32" customFormat="1" ht="13.5" customHeight="1">
      <c r="A49" s="65" t="s">
        <v>99</v>
      </c>
      <c r="B49" s="60"/>
      <c r="C49" s="71">
        <v>6</v>
      </c>
      <c r="D49" s="97">
        <v>74</v>
      </c>
      <c r="E49" s="71">
        <v>1413</v>
      </c>
      <c r="F49" s="71">
        <v>73</v>
      </c>
      <c r="G49" s="71">
        <v>232</v>
      </c>
      <c r="H49" s="73"/>
      <c r="I49" s="101">
        <v>39.2</v>
      </c>
      <c r="J49" s="101">
        <v>20.2</v>
      </c>
      <c r="K49" s="101">
        <v>56.4</v>
      </c>
      <c r="L49" s="101"/>
      <c r="M49" s="101"/>
      <c r="N49" s="101">
        <v>115.8</v>
      </c>
      <c r="O49" s="73"/>
      <c r="P49" s="74"/>
      <c r="Q49" s="71">
        <v>934</v>
      </c>
      <c r="R49" s="71">
        <v>3575</v>
      </c>
      <c r="S49" s="71">
        <v>4509</v>
      </c>
      <c r="T49" s="71">
        <v>887</v>
      </c>
      <c r="U49" s="71">
        <v>5303</v>
      </c>
      <c r="V49" s="71">
        <v>6190</v>
      </c>
      <c r="W49" s="73"/>
      <c r="X49" s="74"/>
      <c r="Y49" s="71">
        <v>19661</v>
      </c>
      <c r="Z49" s="71">
        <v>4608</v>
      </c>
      <c r="AA49" s="71">
        <v>0</v>
      </c>
      <c r="AB49" s="71">
        <v>545726</v>
      </c>
      <c r="AC49" s="74"/>
      <c r="AD49" s="72"/>
      <c r="AE49" s="73"/>
      <c r="AF49" s="109">
        <v>1352573</v>
      </c>
      <c r="AG49" s="109">
        <v>2943127</v>
      </c>
      <c r="AH49" s="109"/>
      <c r="AI49" s="109">
        <v>488209</v>
      </c>
      <c r="AJ49" s="109">
        <v>5206091</v>
      </c>
      <c r="AK49" s="109">
        <v>9990000</v>
      </c>
      <c r="AL49" s="73"/>
      <c r="AM49" s="74"/>
      <c r="AN49" s="71">
        <v>1007</v>
      </c>
      <c r="AO49" s="71">
        <v>957</v>
      </c>
      <c r="AP49" s="74"/>
      <c r="AQ49" s="71">
        <v>1293</v>
      </c>
      <c r="AR49" s="71">
        <v>1204</v>
      </c>
      <c r="AS49" s="74"/>
      <c r="AT49" s="71">
        <v>2630</v>
      </c>
      <c r="AU49" s="71">
        <v>2052</v>
      </c>
      <c r="AV49" s="74"/>
      <c r="AW49" s="71">
        <v>21179</v>
      </c>
      <c r="AX49" s="71">
        <v>17220</v>
      </c>
      <c r="AY49" s="74"/>
      <c r="AZ49" s="71">
        <v>196</v>
      </c>
      <c r="BA49" s="71">
        <v>215</v>
      </c>
      <c r="BB49" s="71">
        <f aca="true" t="shared" si="14" ref="BB49:BC52">AT49+AW49+AZ49</f>
        <v>24005</v>
      </c>
      <c r="BC49" s="71">
        <f t="shared" si="14"/>
        <v>19487</v>
      </c>
      <c r="BD49" s="74"/>
      <c r="BE49" s="71">
        <v>1645</v>
      </c>
      <c r="BF49" s="71">
        <v>607</v>
      </c>
      <c r="BG49" s="74"/>
      <c r="BH49" s="71">
        <f aca="true" t="shared" si="15" ref="BH49:BI52">AN49+AQ49+BB49</f>
        <v>26305</v>
      </c>
      <c r="BI49" s="71">
        <f t="shared" si="15"/>
        <v>21648</v>
      </c>
    </row>
    <row r="50" spans="1:61" s="29" customFormat="1" ht="13.5" customHeight="1">
      <c r="A50" s="66" t="s">
        <v>100</v>
      </c>
      <c r="B50" s="61"/>
      <c r="C50" s="83">
        <v>4</v>
      </c>
      <c r="D50" s="98">
        <v>76</v>
      </c>
      <c r="E50" s="83">
        <v>1367</v>
      </c>
      <c r="F50" s="83">
        <v>46</v>
      </c>
      <c r="G50" s="83">
        <v>191</v>
      </c>
      <c r="H50" s="85"/>
      <c r="I50" s="102">
        <v>24.5</v>
      </c>
      <c r="J50" s="102">
        <v>22.4</v>
      </c>
      <c r="K50" s="102">
        <v>37.6</v>
      </c>
      <c r="L50" s="102">
        <v>2</v>
      </c>
      <c r="M50" s="102">
        <v>2</v>
      </c>
      <c r="N50" s="102">
        <v>88.5</v>
      </c>
      <c r="O50" s="85"/>
      <c r="P50" s="86"/>
      <c r="Q50" s="83">
        <v>1602</v>
      </c>
      <c r="R50" s="83">
        <v>3506</v>
      </c>
      <c r="S50" s="83">
        <v>5108</v>
      </c>
      <c r="T50" s="83">
        <v>1884</v>
      </c>
      <c r="U50" s="83">
        <v>7063</v>
      </c>
      <c r="V50" s="83">
        <v>8947</v>
      </c>
      <c r="W50" s="85"/>
      <c r="X50" s="86"/>
      <c r="Y50" s="83">
        <v>23028</v>
      </c>
      <c r="Z50" s="83">
        <v>3603</v>
      </c>
      <c r="AA50" s="83">
        <v>2578</v>
      </c>
      <c r="AB50" s="83">
        <v>625446</v>
      </c>
      <c r="AC50" s="86"/>
      <c r="AD50" s="84"/>
      <c r="AE50" s="85"/>
      <c r="AF50" s="110">
        <v>881751.68</v>
      </c>
      <c r="AG50" s="110">
        <v>1230824.8</v>
      </c>
      <c r="AH50" s="110">
        <v>59300</v>
      </c>
      <c r="AI50" s="110">
        <v>1261561</v>
      </c>
      <c r="AJ50" s="110">
        <v>3905539</v>
      </c>
      <c r="AK50" s="110">
        <v>7230664</v>
      </c>
      <c r="AL50" s="85"/>
      <c r="AM50" s="86"/>
      <c r="AN50" s="83">
        <v>596</v>
      </c>
      <c r="AO50" s="83">
        <v>544</v>
      </c>
      <c r="AP50" s="86"/>
      <c r="AQ50" s="83">
        <v>1018</v>
      </c>
      <c r="AR50" s="83">
        <v>883</v>
      </c>
      <c r="AS50" s="86"/>
      <c r="AT50" s="83">
        <v>1434</v>
      </c>
      <c r="AU50" s="83">
        <v>841</v>
      </c>
      <c r="AV50" s="86"/>
      <c r="AW50" s="83">
        <v>17036</v>
      </c>
      <c r="AX50" s="83">
        <v>12338</v>
      </c>
      <c r="AY50" s="86"/>
      <c r="AZ50" s="83">
        <v>789</v>
      </c>
      <c r="BA50" s="83">
        <v>643</v>
      </c>
      <c r="BB50" s="83">
        <f t="shared" si="14"/>
        <v>19259</v>
      </c>
      <c r="BC50" s="83">
        <f t="shared" si="14"/>
        <v>13822</v>
      </c>
      <c r="BD50" s="86"/>
      <c r="BE50" s="83">
        <v>3704</v>
      </c>
      <c r="BF50" s="83">
        <v>1545</v>
      </c>
      <c r="BG50" s="86"/>
      <c r="BH50" s="83">
        <f t="shared" si="15"/>
        <v>20873</v>
      </c>
      <c r="BI50" s="83">
        <f t="shared" si="15"/>
        <v>15249</v>
      </c>
    </row>
    <row r="51" spans="1:61" s="32" customFormat="1" ht="13.5" customHeight="1">
      <c r="A51" s="65" t="s">
        <v>101</v>
      </c>
      <c r="B51" s="60"/>
      <c r="C51" s="71">
        <v>2</v>
      </c>
      <c r="D51" s="97">
        <v>76</v>
      </c>
      <c r="E51" s="71">
        <v>1000</v>
      </c>
      <c r="F51" s="71">
        <v>150</v>
      </c>
      <c r="G51" s="71">
        <v>100</v>
      </c>
      <c r="H51" s="73"/>
      <c r="I51" s="101">
        <v>26.7</v>
      </c>
      <c r="J51" s="101">
        <v>6.5</v>
      </c>
      <c r="K51" s="101">
        <v>28.6</v>
      </c>
      <c r="L51" s="101">
        <v>1</v>
      </c>
      <c r="M51" s="101"/>
      <c r="N51" s="101">
        <v>62.8</v>
      </c>
      <c r="O51" s="73"/>
      <c r="P51" s="74"/>
      <c r="Q51" s="71">
        <v>1328</v>
      </c>
      <c r="R51" s="71">
        <v>3660</v>
      </c>
      <c r="S51" s="71">
        <v>4988</v>
      </c>
      <c r="T51" s="71">
        <v>1711</v>
      </c>
      <c r="U51" s="71">
        <v>3524</v>
      </c>
      <c r="V51" s="71">
        <v>5235</v>
      </c>
      <c r="W51" s="73"/>
      <c r="X51" s="74"/>
      <c r="Y51" s="71">
        <v>5923</v>
      </c>
      <c r="Z51" s="71">
        <v>5004</v>
      </c>
      <c r="AA51" s="71">
        <v>672</v>
      </c>
      <c r="AB51" s="71">
        <v>265688</v>
      </c>
      <c r="AC51" s="74"/>
      <c r="AD51" s="72"/>
      <c r="AE51" s="73"/>
      <c r="AF51" s="109">
        <v>338064</v>
      </c>
      <c r="AG51" s="109">
        <v>1433560</v>
      </c>
      <c r="AH51" s="109">
        <v>37057</v>
      </c>
      <c r="AI51" s="109">
        <v>808585</v>
      </c>
      <c r="AJ51" s="109">
        <v>3259126</v>
      </c>
      <c r="AK51" s="109">
        <v>5876392</v>
      </c>
      <c r="AL51" s="73"/>
      <c r="AM51" s="74"/>
      <c r="AN51" s="71">
        <v>464</v>
      </c>
      <c r="AO51" s="71">
        <v>424</v>
      </c>
      <c r="AP51" s="74"/>
      <c r="AQ51" s="71">
        <v>708</v>
      </c>
      <c r="AR51" s="71">
        <v>625</v>
      </c>
      <c r="AS51" s="74"/>
      <c r="AT51" s="71">
        <v>1364</v>
      </c>
      <c r="AU51" s="71">
        <v>1175</v>
      </c>
      <c r="AV51" s="74"/>
      <c r="AW51" s="71">
        <v>9215</v>
      </c>
      <c r="AX51" s="71">
        <v>7212</v>
      </c>
      <c r="AY51" s="74"/>
      <c r="AZ51" s="71">
        <v>81</v>
      </c>
      <c r="BA51" s="71">
        <v>194</v>
      </c>
      <c r="BB51" s="71">
        <f t="shared" si="14"/>
        <v>10660</v>
      </c>
      <c r="BC51" s="71">
        <f t="shared" si="14"/>
        <v>8581</v>
      </c>
      <c r="BD51" s="74"/>
      <c r="BE51" s="71">
        <v>1268</v>
      </c>
      <c r="BF51" s="71">
        <v>481</v>
      </c>
      <c r="BG51" s="74"/>
      <c r="BH51" s="71">
        <f t="shared" si="15"/>
        <v>11832</v>
      </c>
      <c r="BI51" s="71">
        <f t="shared" si="15"/>
        <v>9630</v>
      </c>
    </row>
    <row r="52" spans="1:61" s="29" customFormat="1" ht="13.5" customHeight="1" thickBot="1">
      <c r="A52" s="66" t="s">
        <v>102</v>
      </c>
      <c r="B52" s="61"/>
      <c r="C52" s="83">
        <v>13</v>
      </c>
      <c r="D52" s="98">
        <v>78</v>
      </c>
      <c r="E52" s="83">
        <v>2196</v>
      </c>
      <c r="F52" s="83">
        <v>135</v>
      </c>
      <c r="G52" s="83">
        <v>161</v>
      </c>
      <c r="H52" s="85"/>
      <c r="I52" s="102">
        <v>35.2</v>
      </c>
      <c r="J52" s="102">
        <v>15</v>
      </c>
      <c r="K52" s="102">
        <v>75.1</v>
      </c>
      <c r="L52" s="102">
        <v>9</v>
      </c>
      <c r="M52" s="102">
        <v>0</v>
      </c>
      <c r="N52" s="102">
        <v>134.3</v>
      </c>
      <c r="O52" s="85"/>
      <c r="P52" s="86"/>
      <c r="Q52" s="83">
        <v>2162</v>
      </c>
      <c r="R52" s="83">
        <v>11961</v>
      </c>
      <c r="S52" s="83">
        <v>14123</v>
      </c>
      <c r="T52" s="83">
        <v>3553</v>
      </c>
      <c r="U52" s="83">
        <v>19021</v>
      </c>
      <c r="V52" s="83">
        <v>22574</v>
      </c>
      <c r="W52" s="85"/>
      <c r="X52" s="86"/>
      <c r="Y52" s="83">
        <v>10494</v>
      </c>
      <c r="Z52" s="83">
        <v>1685</v>
      </c>
      <c r="AA52" s="83">
        <v>2528</v>
      </c>
      <c r="AB52" s="83">
        <v>831185</v>
      </c>
      <c r="AC52" s="86"/>
      <c r="AD52" s="84">
        <v>9848</v>
      </c>
      <c r="AE52" s="85"/>
      <c r="AF52" s="110">
        <v>1036068</v>
      </c>
      <c r="AG52" s="110">
        <v>3680034</v>
      </c>
      <c r="AH52" s="110">
        <v>145065</v>
      </c>
      <c r="AI52" s="110">
        <v>1906660</v>
      </c>
      <c r="AJ52" s="110">
        <v>6652796</v>
      </c>
      <c r="AK52" s="110">
        <v>13420623</v>
      </c>
      <c r="AL52" s="85"/>
      <c r="AM52" s="86"/>
      <c r="AN52" s="83">
        <v>1095</v>
      </c>
      <c r="AO52" s="83">
        <v>1000</v>
      </c>
      <c r="AP52" s="86"/>
      <c r="AQ52" s="83">
        <v>1526</v>
      </c>
      <c r="AR52" s="83">
        <v>1364</v>
      </c>
      <c r="AS52" s="86"/>
      <c r="AT52" s="83">
        <v>1975</v>
      </c>
      <c r="AU52" s="83">
        <v>1788</v>
      </c>
      <c r="AV52" s="86"/>
      <c r="AW52" s="83">
        <v>11333</v>
      </c>
      <c r="AX52" s="83">
        <v>10293</v>
      </c>
      <c r="AY52" s="86"/>
      <c r="AZ52" s="83">
        <v>25</v>
      </c>
      <c r="BA52" s="83">
        <v>83</v>
      </c>
      <c r="BB52" s="83">
        <f t="shared" si="14"/>
        <v>13333</v>
      </c>
      <c r="BC52" s="83">
        <f t="shared" si="14"/>
        <v>12164</v>
      </c>
      <c r="BD52" s="86"/>
      <c r="BE52" s="83">
        <v>0</v>
      </c>
      <c r="BF52" s="83">
        <v>0</v>
      </c>
      <c r="BG52" s="86"/>
      <c r="BH52" s="83">
        <f t="shared" si="15"/>
        <v>15954</v>
      </c>
      <c r="BI52" s="83">
        <f t="shared" si="15"/>
        <v>14528</v>
      </c>
    </row>
    <row r="53" spans="1:61" s="29" customFormat="1" ht="16.5" customHeight="1">
      <c r="A53" s="112" t="s">
        <v>116</v>
      </c>
      <c r="B53" s="113"/>
      <c r="C53" s="114">
        <v>234</v>
      </c>
      <c r="D53" s="115">
        <v>2971</v>
      </c>
      <c r="E53" s="122">
        <v>51106</v>
      </c>
      <c r="F53" s="122">
        <v>3870</v>
      </c>
      <c r="G53" s="122">
        <v>7433</v>
      </c>
      <c r="H53" s="116"/>
      <c r="I53" s="117">
        <v>1412.09</v>
      </c>
      <c r="J53" s="117">
        <v>977.117</v>
      </c>
      <c r="K53" s="117">
        <v>1752.5995</v>
      </c>
      <c r="L53" s="117">
        <v>110.99</v>
      </c>
      <c r="M53" s="117"/>
      <c r="N53" s="117">
        <v>4339.6765000000005</v>
      </c>
      <c r="O53" s="116"/>
      <c r="P53" s="119"/>
      <c r="Q53" s="114">
        <v>99664</v>
      </c>
      <c r="R53" s="114">
        <v>231340</v>
      </c>
      <c r="S53" s="114">
        <v>333097</v>
      </c>
      <c r="T53" s="114">
        <v>80315</v>
      </c>
      <c r="U53" s="114">
        <v>318259</v>
      </c>
      <c r="V53" s="114">
        <v>398375</v>
      </c>
      <c r="W53" s="116"/>
      <c r="X53" s="119"/>
      <c r="Y53" s="114">
        <v>692290</v>
      </c>
      <c r="Z53" s="114">
        <v>188038</v>
      </c>
      <c r="AA53" s="114">
        <v>192957</v>
      </c>
      <c r="AB53" s="114">
        <v>25516909</v>
      </c>
      <c r="AC53" s="119"/>
      <c r="AD53" s="118">
        <f>SUM(AD5:AD52)</f>
        <v>209622</v>
      </c>
      <c r="AE53" s="123"/>
      <c r="AF53" s="120">
        <v>44205423.38</v>
      </c>
      <c r="AG53" s="120">
        <v>92110201.11999999</v>
      </c>
      <c r="AH53" s="120">
        <v>4257007.39</v>
      </c>
      <c r="AI53" s="120">
        <v>45537228.65</v>
      </c>
      <c r="AJ53" s="120">
        <v>204814547.41</v>
      </c>
      <c r="AK53" s="120">
        <v>390816095.46999997</v>
      </c>
      <c r="AL53" s="123"/>
      <c r="AM53" s="121"/>
      <c r="AN53" s="122">
        <v>32480</v>
      </c>
      <c r="AO53" s="122">
        <v>29771</v>
      </c>
      <c r="AP53" s="121"/>
      <c r="AQ53" s="122">
        <v>44383</v>
      </c>
      <c r="AR53" s="122">
        <v>40299</v>
      </c>
      <c r="AS53" s="121"/>
      <c r="AT53" s="122">
        <v>93756</v>
      </c>
      <c r="AU53" s="122">
        <v>63309.5</v>
      </c>
      <c r="AV53" s="121"/>
      <c r="AW53" s="122">
        <v>583143</v>
      </c>
      <c r="AX53" s="122">
        <v>469242.8</v>
      </c>
      <c r="AY53" s="121"/>
      <c r="AZ53" s="122">
        <v>33724</v>
      </c>
      <c r="BA53" s="122">
        <v>25929</v>
      </c>
      <c r="BB53" s="122">
        <v>710623</v>
      </c>
      <c r="BC53" s="122">
        <v>558481.3</v>
      </c>
      <c r="BD53" s="121"/>
      <c r="BE53" s="122">
        <v>95232</v>
      </c>
      <c r="BF53" s="122">
        <v>40283</v>
      </c>
      <c r="BG53" s="121"/>
      <c r="BH53" s="122">
        <v>785100</v>
      </c>
      <c r="BI53" s="122">
        <v>626668</v>
      </c>
    </row>
    <row r="54" spans="1:61" s="32" customFormat="1" ht="13.5" customHeight="1">
      <c r="A54" s="65" t="s">
        <v>103</v>
      </c>
      <c r="B54" s="60"/>
      <c r="C54" s="71">
        <v>5.85</v>
      </c>
      <c r="D54" s="97">
        <v>74.275</v>
      </c>
      <c r="E54" s="71">
        <v>1277.65</v>
      </c>
      <c r="F54" s="71">
        <v>96.75</v>
      </c>
      <c r="G54" s="71">
        <v>185.825</v>
      </c>
      <c r="H54" s="73"/>
      <c r="I54" s="101">
        <v>35.302249999999994</v>
      </c>
      <c r="J54" s="101">
        <v>25.05428205128205</v>
      </c>
      <c r="K54" s="101">
        <v>43.8149875</v>
      </c>
      <c r="L54" s="101">
        <v>3.963928571428571</v>
      </c>
      <c r="M54" s="101"/>
      <c r="N54" s="101">
        <v>108.49191250000001</v>
      </c>
      <c r="O54" s="73"/>
      <c r="P54" s="74"/>
      <c r="Q54" s="71">
        <v>2555.4871794871797</v>
      </c>
      <c r="R54" s="71">
        <v>5931.794871794872</v>
      </c>
      <c r="S54" s="71">
        <v>8327.425</v>
      </c>
      <c r="T54" s="71">
        <v>2059.358974358974</v>
      </c>
      <c r="U54" s="71">
        <v>7956.475</v>
      </c>
      <c r="V54" s="71">
        <v>9959.375</v>
      </c>
      <c r="W54" s="73"/>
      <c r="X54" s="74"/>
      <c r="Y54" s="71">
        <v>17307.25</v>
      </c>
      <c r="Z54" s="71">
        <v>4700.95</v>
      </c>
      <c r="AA54" s="71">
        <v>4947.615384615385</v>
      </c>
      <c r="AB54" s="71">
        <v>654279.717948718</v>
      </c>
      <c r="AC54" s="74"/>
      <c r="AD54" s="72">
        <f>AVERAGE(AD5:AD52)</f>
        <v>12330.70588235294</v>
      </c>
      <c r="AE54" s="73"/>
      <c r="AF54" s="109">
        <v>1105135.5845</v>
      </c>
      <c r="AG54" s="109">
        <v>2302755.028</v>
      </c>
      <c r="AH54" s="109">
        <v>112026.5102631579</v>
      </c>
      <c r="AI54" s="109">
        <v>1138430.71625</v>
      </c>
      <c r="AJ54" s="109">
        <v>5120363.68525</v>
      </c>
      <c r="AK54" s="109">
        <v>9770402.38675</v>
      </c>
      <c r="AL54" s="73"/>
      <c r="AM54" s="74"/>
      <c r="AN54" s="71">
        <v>832.8205128205128</v>
      </c>
      <c r="AO54" s="71">
        <v>763.3589743589744</v>
      </c>
      <c r="AP54" s="74"/>
      <c r="AQ54" s="71">
        <v>1138.025641025641</v>
      </c>
      <c r="AR54" s="71">
        <v>1033.3076923076924</v>
      </c>
      <c r="AS54" s="74"/>
      <c r="AT54" s="71">
        <v>2343.9</v>
      </c>
      <c r="AU54" s="71">
        <v>1582.7375</v>
      </c>
      <c r="AV54" s="74"/>
      <c r="AW54" s="71">
        <v>14578.575</v>
      </c>
      <c r="AX54" s="71">
        <v>11731.07</v>
      </c>
      <c r="AY54" s="74"/>
      <c r="AZ54" s="71">
        <v>843.1</v>
      </c>
      <c r="BA54" s="71">
        <v>648.225</v>
      </c>
      <c r="BB54" s="71">
        <v>17765.575</v>
      </c>
      <c r="BC54" s="71">
        <v>13962.032500000001</v>
      </c>
      <c r="BD54" s="74"/>
      <c r="BE54" s="71">
        <v>2380.8</v>
      </c>
      <c r="BF54" s="71">
        <v>1007.075</v>
      </c>
      <c r="BG54" s="74"/>
      <c r="BH54" s="71">
        <v>20130.77</v>
      </c>
      <c r="BI54" s="71">
        <v>16068.42</v>
      </c>
    </row>
    <row r="55" spans="1:61" s="29" customFormat="1" ht="13.5" customHeight="1">
      <c r="A55" s="66" t="s">
        <v>104</v>
      </c>
      <c r="B55" s="61"/>
      <c r="C55" s="83">
        <v>4</v>
      </c>
      <c r="D55" s="98">
        <v>74</v>
      </c>
      <c r="E55" s="125">
        <v>1252.5</v>
      </c>
      <c r="F55" s="125">
        <v>78</v>
      </c>
      <c r="G55" s="125">
        <v>166.5</v>
      </c>
      <c r="H55" s="85"/>
      <c r="I55" s="102">
        <v>32.8</v>
      </c>
      <c r="J55" s="102">
        <v>15</v>
      </c>
      <c r="K55" s="102">
        <v>36.66</v>
      </c>
      <c r="L55" s="102">
        <v>3.5</v>
      </c>
      <c r="M55" s="102"/>
      <c r="N55" s="102">
        <v>94.5</v>
      </c>
      <c r="O55" s="85"/>
      <c r="P55" s="86"/>
      <c r="Q55" s="83">
        <v>1614</v>
      </c>
      <c r="R55" s="83">
        <v>3456</v>
      </c>
      <c r="S55" s="125">
        <v>4748.5</v>
      </c>
      <c r="T55" s="83">
        <v>1878</v>
      </c>
      <c r="U55" s="125">
        <v>6167</v>
      </c>
      <c r="V55" s="125">
        <v>8044.5</v>
      </c>
      <c r="W55" s="85"/>
      <c r="X55" s="86"/>
      <c r="Y55" s="125">
        <v>15000</v>
      </c>
      <c r="Z55" s="125">
        <v>3249.5</v>
      </c>
      <c r="AA55" s="125">
        <v>3506</v>
      </c>
      <c r="AB55" s="125">
        <v>545726</v>
      </c>
      <c r="AC55" s="86"/>
      <c r="AD55" s="84">
        <f>MEDIAN(AD6:AD53)</f>
        <v>9820</v>
      </c>
      <c r="AE55" s="126"/>
      <c r="AF55" s="110">
        <v>923914.5</v>
      </c>
      <c r="AG55" s="110">
        <v>1719709.5</v>
      </c>
      <c r="AH55" s="110">
        <v>70819</v>
      </c>
      <c r="AI55" s="110">
        <v>791699.5</v>
      </c>
      <c r="AJ55" s="110">
        <v>4234857.5</v>
      </c>
      <c r="AK55" s="110">
        <v>7746857</v>
      </c>
      <c r="AL55" s="126"/>
      <c r="AM55" s="124"/>
      <c r="AN55" s="125">
        <v>693</v>
      </c>
      <c r="AO55" s="125">
        <v>656</v>
      </c>
      <c r="AP55" s="124"/>
      <c r="AQ55" s="125">
        <v>960</v>
      </c>
      <c r="AR55" s="125">
        <v>883</v>
      </c>
      <c r="AS55" s="124"/>
      <c r="AT55" s="125">
        <v>1964</v>
      </c>
      <c r="AU55" s="125">
        <v>1322.5</v>
      </c>
      <c r="AV55" s="124"/>
      <c r="AW55" s="125">
        <v>12584.5</v>
      </c>
      <c r="AX55" s="125">
        <v>10156.5</v>
      </c>
      <c r="AY55" s="124"/>
      <c r="AZ55" s="125">
        <v>164.5</v>
      </c>
      <c r="BA55" s="125">
        <v>197.5</v>
      </c>
      <c r="BB55" s="125">
        <v>15207</v>
      </c>
      <c r="BC55" s="125">
        <v>11918</v>
      </c>
      <c r="BD55" s="124"/>
      <c r="BE55" s="125">
        <v>832</v>
      </c>
      <c r="BF55" s="125">
        <v>352</v>
      </c>
      <c r="BG55" s="124"/>
      <c r="BH55" s="125">
        <v>16487</v>
      </c>
      <c r="BI55" s="125">
        <v>14528</v>
      </c>
    </row>
    <row r="56" spans="1:61" s="32" customFormat="1" ht="13.5" customHeight="1">
      <c r="A56" s="65" t="s">
        <v>105</v>
      </c>
      <c r="B56" s="60"/>
      <c r="C56" s="71">
        <v>2</v>
      </c>
      <c r="D56" s="97">
        <v>69.25</v>
      </c>
      <c r="E56" s="71">
        <v>597.5</v>
      </c>
      <c r="F56" s="71">
        <v>42.25</v>
      </c>
      <c r="G56" s="71">
        <v>94.75</v>
      </c>
      <c r="H56" s="73"/>
      <c r="I56" s="101">
        <v>18.05</v>
      </c>
      <c r="J56" s="101">
        <v>7.6</v>
      </c>
      <c r="K56" s="101">
        <v>20.57</v>
      </c>
      <c r="L56" s="101">
        <v>2</v>
      </c>
      <c r="M56" s="101"/>
      <c r="N56" s="101">
        <v>55.225</v>
      </c>
      <c r="O56" s="73"/>
      <c r="P56" s="74"/>
      <c r="Q56" s="71">
        <v>934</v>
      </c>
      <c r="R56" s="71">
        <v>1219</v>
      </c>
      <c r="S56" s="71">
        <v>2215</v>
      </c>
      <c r="T56" s="71">
        <v>887</v>
      </c>
      <c r="U56" s="71">
        <v>2555</v>
      </c>
      <c r="V56" s="71">
        <v>3296</v>
      </c>
      <c r="W56" s="73"/>
      <c r="X56" s="74"/>
      <c r="Y56" s="71">
        <v>7406.75</v>
      </c>
      <c r="Z56" s="71">
        <v>1928.75</v>
      </c>
      <c r="AA56" s="71">
        <v>672</v>
      </c>
      <c r="AB56" s="71">
        <v>267592</v>
      </c>
      <c r="AC56" s="74"/>
      <c r="AD56" s="72"/>
      <c r="AE56" s="73"/>
      <c r="AF56" s="109">
        <v>490653.25</v>
      </c>
      <c r="AG56" s="109">
        <v>910719.75</v>
      </c>
      <c r="AH56" s="109">
        <v>33125.25</v>
      </c>
      <c r="AI56" s="109">
        <v>492076.75</v>
      </c>
      <c r="AJ56" s="109">
        <v>2477532</v>
      </c>
      <c r="AK56" s="109">
        <v>5185551.5</v>
      </c>
      <c r="AL56" s="73"/>
      <c r="AM56" s="74"/>
      <c r="AN56" s="71">
        <v>385</v>
      </c>
      <c r="AO56" s="71">
        <v>362</v>
      </c>
      <c r="AP56" s="74"/>
      <c r="AQ56" s="71">
        <v>628</v>
      </c>
      <c r="AR56" s="71">
        <v>570</v>
      </c>
      <c r="AS56" s="74"/>
      <c r="AT56" s="71">
        <v>1077</v>
      </c>
      <c r="AU56" s="71">
        <v>699</v>
      </c>
      <c r="AV56" s="74"/>
      <c r="AW56" s="71">
        <v>8569.5</v>
      </c>
      <c r="AX56" s="71">
        <v>6822</v>
      </c>
      <c r="AY56" s="74"/>
      <c r="AZ56" s="71">
        <v>77.25</v>
      </c>
      <c r="BA56" s="71">
        <v>77</v>
      </c>
      <c r="BB56" s="71">
        <v>9788.5</v>
      </c>
      <c r="BC56" s="71">
        <v>8169</v>
      </c>
      <c r="BD56" s="74"/>
      <c r="BE56" s="71">
        <v>52.25</v>
      </c>
      <c r="BF56" s="71">
        <v>13</v>
      </c>
      <c r="BG56" s="74"/>
      <c r="BH56" s="71">
        <v>11832</v>
      </c>
      <c r="BI56" s="71">
        <v>9630</v>
      </c>
    </row>
    <row r="57" spans="1:61" s="29" customFormat="1" ht="13.5" customHeight="1">
      <c r="A57" s="66" t="s">
        <v>106</v>
      </c>
      <c r="B57" s="61"/>
      <c r="C57" s="83">
        <v>7</v>
      </c>
      <c r="D57" s="98">
        <v>79.5</v>
      </c>
      <c r="E57" s="125">
        <v>1545.25</v>
      </c>
      <c r="F57" s="125">
        <v>139.5</v>
      </c>
      <c r="G57" s="125">
        <v>259.5</v>
      </c>
      <c r="H57" s="85"/>
      <c r="I57" s="102">
        <v>46.15</v>
      </c>
      <c r="J57" s="102">
        <v>35.4</v>
      </c>
      <c r="K57" s="102">
        <v>59.6</v>
      </c>
      <c r="L57" s="102">
        <v>5.4</v>
      </c>
      <c r="M57" s="102"/>
      <c r="N57" s="102">
        <v>137.65</v>
      </c>
      <c r="O57" s="85"/>
      <c r="P57" s="86"/>
      <c r="Q57" s="83">
        <v>3969</v>
      </c>
      <c r="R57" s="83">
        <v>6746</v>
      </c>
      <c r="S57" s="125">
        <v>10687.25</v>
      </c>
      <c r="T57" s="83">
        <v>2920</v>
      </c>
      <c r="U57" s="125">
        <v>12580.5</v>
      </c>
      <c r="V57" s="125">
        <v>15734.5</v>
      </c>
      <c r="W57" s="85"/>
      <c r="X57" s="86"/>
      <c r="Y57" s="125">
        <v>22978.5</v>
      </c>
      <c r="Z57" s="83">
        <v>5000</v>
      </c>
      <c r="AA57" s="83">
        <v>6336</v>
      </c>
      <c r="AB57" s="83">
        <v>926404</v>
      </c>
      <c r="AC57" s="86"/>
      <c r="AD57" s="84"/>
      <c r="AE57" s="126"/>
      <c r="AF57" s="110">
        <v>1696847.25</v>
      </c>
      <c r="AG57" s="110">
        <v>3495416.25</v>
      </c>
      <c r="AH57" s="110">
        <v>156994.75</v>
      </c>
      <c r="AI57" s="110">
        <v>1348623.25</v>
      </c>
      <c r="AJ57" s="110">
        <v>6988959.75</v>
      </c>
      <c r="AK57" s="110">
        <v>13598082</v>
      </c>
      <c r="AL57" s="126"/>
      <c r="AM57" s="124"/>
      <c r="AN57" s="125">
        <v>1005</v>
      </c>
      <c r="AO57" s="125">
        <v>957</v>
      </c>
      <c r="AP57" s="124"/>
      <c r="AQ57" s="125">
        <v>1407</v>
      </c>
      <c r="AR57" s="125">
        <v>1318</v>
      </c>
      <c r="AS57" s="124"/>
      <c r="AT57" s="125">
        <v>3038.25</v>
      </c>
      <c r="AU57" s="125">
        <v>2012.75</v>
      </c>
      <c r="AV57" s="124"/>
      <c r="AW57" s="125">
        <v>21454.25</v>
      </c>
      <c r="AX57" s="125">
        <v>16789.75</v>
      </c>
      <c r="AY57" s="124"/>
      <c r="AZ57" s="125">
        <v>492.75</v>
      </c>
      <c r="BA57" s="125">
        <v>441.5</v>
      </c>
      <c r="BB57" s="125">
        <v>24459.5</v>
      </c>
      <c r="BC57" s="125">
        <v>19005.5</v>
      </c>
      <c r="BD57" s="124"/>
      <c r="BE57" s="125">
        <v>3061.75</v>
      </c>
      <c r="BF57" s="125">
        <v>1168.25</v>
      </c>
      <c r="BG57" s="124"/>
      <c r="BH57" s="125">
        <v>26413</v>
      </c>
      <c r="BI57" s="125">
        <v>21249</v>
      </c>
    </row>
    <row r="58" spans="1:61" s="32" customFormat="1" ht="13.5" customHeight="1" thickBot="1">
      <c r="A58" s="65" t="s">
        <v>107</v>
      </c>
      <c r="B58" s="60"/>
      <c r="C58" s="71">
        <v>40</v>
      </c>
      <c r="D58" s="71">
        <v>40</v>
      </c>
      <c r="E58" s="71">
        <v>40</v>
      </c>
      <c r="F58" s="71">
        <v>40</v>
      </c>
      <c r="G58" s="71">
        <v>40</v>
      </c>
      <c r="H58" s="73"/>
      <c r="I58" s="71">
        <v>40</v>
      </c>
      <c r="J58" s="71">
        <v>39</v>
      </c>
      <c r="K58" s="71">
        <v>40</v>
      </c>
      <c r="L58" s="71">
        <v>28</v>
      </c>
      <c r="M58" s="71"/>
      <c r="N58" s="71">
        <v>40</v>
      </c>
      <c r="O58" s="73"/>
      <c r="P58" s="74"/>
      <c r="Q58" s="71">
        <v>39</v>
      </c>
      <c r="R58" s="71">
        <v>39</v>
      </c>
      <c r="S58" s="71">
        <v>40</v>
      </c>
      <c r="T58" s="71">
        <v>39</v>
      </c>
      <c r="U58" s="71">
        <v>40</v>
      </c>
      <c r="V58" s="71">
        <v>40</v>
      </c>
      <c r="W58" s="73"/>
      <c r="X58" s="74"/>
      <c r="Y58" s="71">
        <v>40</v>
      </c>
      <c r="Z58" s="71">
        <v>40</v>
      </c>
      <c r="AA58" s="71">
        <v>39</v>
      </c>
      <c r="AB58" s="71">
        <v>39</v>
      </c>
      <c r="AC58" s="74"/>
      <c r="AD58" s="72"/>
      <c r="AE58" s="73"/>
      <c r="AF58" s="71">
        <v>40</v>
      </c>
      <c r="AG58" s="71">
        <v>40</v>
      </c>
      <c r="AH58" s="71">
        <v>38</v>
      </c>
      <c r="AI58" s="71">
        <v>40</v>
      </c>
      <c r="AJ58" s="71">
        <v>40</v>
      </c>
      <c r="AK58" s="71">
        <v>40</v>
      </c>
      <c r="AL58" s="73"/>
      <c r="AM58" s="74"/>
      <c r="AN58" s="71">
        <v>39</v>
      </c>
      <c r="AO58" s="71">
        <v>39</v>
      </c>
      <c r="AP58" s="74"/>
      <c r="AQ58" s="71">
        <v>39</v>
      </c>
      <c r="AR58" s="71">
        <v>39</v>
      </c>
      <c r="AS58" s="74"/>
      <c r="AT58" s="71">
        <v>40</v>
      </c>
      <c r="AU58" s="71">
        <v>40</v>
      </c>
      <c r="AV58" s="74"/>
      <c r="AW58" s="71">
        <v>40</v>
      </c>
      <c r="AX58" s="71">
        <v>40</v>
      </c>
      <c r="AY58" s="74"/>
      <c r="AZ58" s="71">
        <v>40</v>
      </c>
      <c r="BA58" s="71">
        <v>40</v>
      </c>
      <c r="BB58" s="71">
        <v>40</v>
      </c>
      <c r="BC58" s="71">
        <v>40</v>
      </c>
      <c r="BD58" s="74"/>
      <c r="BE58" s="71">
        <v>40</v>
      </c>
      <c r="BF58" s="71">
        <v>40</v>
      </c>
      <c r="BG58" s="74"/>
      <c r="BH58" s="71">
        <v>39</v>
      </c>
      <c r="BI58" s="71">
        <v>39</v>
      </c>
    </row>
    <row r="59" spans="1:61" s="31" customFormat="1" ht="15.75" customHeight="1">
      <c r="A59" s="68" t="s">
        <v>108</v>
      </c>
      <c r="B59" s="38"/>
      <c r="C59" s="91"/>
      <c r="D59" s="100"/>
      <c r="E59" s="91"/>
      <c r="F59" s="91"/>
      <c r="G59" s="91"/>
      <c r="H59" s="45"/>
      <c r="I59" s="104"/>
      <c r="J59" s="104"/>
      <c r="K59" s="104"/>
      <c r="L59" s="104"/>
      <c r="M59" s="104"/>
      <c r="N59" s="104"/>
      <c r="O59" s="45"/>
      <c r="P59" s="93"/>
      <c r="Q59" s="94"/>
      <c r="R59" s="91"/>
      <c r="S59" s="91"/>
      <c r="T59" s="91"/>
      <c r="U59" s="91"/>
      <c r="V59" s="91"/>
      <c r="W59" s="45"/>
      <c r="X59" s="93"/>
      <c r="Y59" s="91"/>
      <c r="Z59" s="91"/>
      <c r="AA59" s="91"/>
      <c r="AB59" s="91"/>
      <c r="AC59" s="93"/>
      <c r="AD59" s="92"/>
      <c r="AE59" s="45"/>
      <c r="AF59" s="95"/>
      <c r="AG59" s="95"/>
      <c r="AH59" s="95"/>
      <c r="AI59" s="95"/>
      <c r="AJ59" s="95"/>
      <c r="AK59" s="95"/>
      <c r="AL59" s="45"/>
      <c r="AM59" s="93"/>
      <c r="AN59" s="91"/>
      <c r="AO59" s="91"/>
      <c r="AP59" s="93"/>
      <c r="AQ59" s="91"/>
      <c r="AR59" s="91"/>
      <c r="AS59" s="93"/>
      <c r="AT59" s="91"/>
      <c r="AU59" s="91"/>
      <c r="AV59" s="93"/>
      <c r="AW59" s="91"/>
      <c r="AX59" s="91"/>
      <c r="AY59" s="93"/>
      <c r="AZ59" s="91"/>
      <c r="BA59" s="91"/>
      <c r="BB59" s="91"/>
      <c r="BC59" s="91"/>
      <c r="BD59" s="93"/>
      <c r="BE59" s="91"/>
      <c r="BF59" s="91"/>
      <c r="BG59" s="93"/>
      <c r="BH59" s="91"/>
      <c r="BI59" s="91"/>
    </row>
    <row r="60" spans="1:61" s="32" customFormat="1" ht="13.5" customHeight="1">
      <c r="A60" s="65" t="s">
        <v>109</v>
      </c>
      <c r="B60" s="60"/>
      <c r="C60" s="71">
        <v>1</v>
      </c>
      <c r="D60" s="97">
        <v>78</v>
      </c>
      <c r="E60" s="71">
        <v>818</v>
      </c>
      <c r="F60" s="71">
        <v>48</v>
      </c>
      <c r="G60" s="71">
        <v>34</v>
      </c>
      <c r="H60" s="73"/>
      <c r="I60" s="101">
        <v>9.8</v>
      </c>
      <c r="J60" s="101">
        <v>5.8</v>
      </c>
      <c r="K60" s="101">
        <v>13.3</v>
      </c>
      <c r="L60" s="101"/>
      <c r="M60" s="101"/>
      <c r="N60" s="101">
        <v>28.9</v>
      </c>
      <c r="O60" s="73"/>
      <c r="P60" s="74"/>
      <c r="Q60" s="71">
        <v>1671</v>
      </c>
      <c r="R60" s="71">
        <v>3378</v>
      </c>
      <c r="S60" s="71">
        <v>5049</v>
      </c>
      <c r="T60" s="71">
        <v>899</v>
      </c>
      <c r="U60" s="71">
        <v>1797</v>
      </c>
      <c r="V60" s="71">
        <v>2696</v>
      </c>
      <c r="W60" s="73"/>
      <c r="X60" s="74"/>
      <c r="Y60" s="71">
        <v>3704</v>
      </c>
      <c r="Z60" s="71">
        <v>797</v>
      </c>
      <c r="AA60" s="71">
        <v>433</v>
      </c>
      <c r="AB60" s="71">
        <v>76545</v>
      </c>
      <c r="AC60" s="74"/>
      <c r="AD60" s="72">
        <v>3022</v>
      </c>
      <c r="AE60" s="73"/>
      <c r="AF60" s="109">
        <v>273410</v>
      </c>
      <c r="AG60" s="109">
        <v>631338</v>
      </c>
      <c r="AH60" s="109">
        <v>25102</v>
      </c>
      <c r="AI60" s="109">
        <v>194982</v>
      </c>
      <c r="AJ60" s="109">
        <v>1038120</v>
      </c>
      <c r="AK60" s="109">
        <v>2162952</v>
      </c>
      <c r="AL60" s="73"/>
      <c r="AM60" s="74"/>
      <c r="AN60" s="71">
        <v>216</v>
      </c>
      <c r="AO60" s="71">
        <v>190</v>
      </c>
      <c r="AP60" s="74"/>
      <c r="AQ60" s="71">
        <v>329</v>
      </c>
      <c r="AR60" s="71">
        <v>312</v>
      </c>
      <c r="AS60" s="74"/>
      <c r="AT60" s="71">
        <v>523</v>
      </c>
      <c r="AU60" s="71">
        <v>428</v>
      </c>
      <c r="AV60" s="74"/>
      <c r="AW60" s="71">
        <v>3269</v>
      </c>
      <c r="AX60" s="71">
        <v>2780</v>
      </c>
      <c r="AY60" s="74"/>
      <c r="AZ60" s="71">
        <v>0</v>
      </c>
      <c r="BA60" s="71">
        <v>0</v>
      </c>
      <c r="BB60" s="71">
        <v>3792</v>
      </c>
      <c r="BC60" s="71">
        <v>3254</v>
      </c>
      <c r="BD60" s="74"/>
      <c r="BE60" s="71">
        <v>0</v>
      </c>
      <c r="BF60" s="71">
        <v>0</v>
      </c>
      <c r="BG60" s="74"/>
      <c r="BH60" s="71">
        <f aca="true" t="shared" si="16" ref="BH60:BH66">AN60+AQ60+BB60</f>
        <v>4337</v>
      </c>
      <c r="BI60" s="71">
        <f aca="true" t="shared" si="17" ref="BI60:BI66">AO60+AR60+BC60</f>
        <v>3756</v>
      </c>
    </row>
    <row r="61" spans="1:61" s="29" customFormat="1" ht="13.5" customHeight="1">
      <c r="A61" s="66" t="s">
        <v>110</v>
      </c>
      <c r="B61" s="61"/>
      <c r="C61" s="83">
        <v>4</v>
      </c>
      <c r="D61" s="98">
        <v>90</v>
      </c>
      <c r="E61" s="83">
        <v>1324</v>
      </c>
      <c r="F61" s="83">
        <v>99</v>
      </c>
      <c r="G61" s="83">
        <v>80</v>
      </c>
      <c r="H61" s="85"/>
      <c r="I61" s="102">
        <v>37.07</v>
      </c>
      <c r="J61" s="102">
        <v>8.8</v>
      </c>
      <c r="K61" s="102">
        <v>52.3</v>
      </c>
      <c r="L61" s="102">
        <v>3</v>
      </c>
      <c r="M61" s="102">
        <v>0</v>
      </c>
      <c r="N61" s="102">
        <v>101.17</v>
      </c>
      <c r="O61" s="85"/>
      <c r="P61" s="86"/>
      <c r="Q61" s="83">
        <v>4448</v>
      </c>
      <c r="R61" s="83">
        <v>6083</v>
      </c>
      <c r="S61" s="83">
        <v>10531</v>
      </c>
      <c r="T61" s="83">
        <v>1631</v>
      </c>
      <c r="U61" s="83">
        <v>7400</v>
      </c>
      <c r="V61" s="83">
        <v>9031</v>
      </c>
      <c r="W61" s="85"/>
      <c r="X61" s="86"/>
      <c r="Y61" s="83">
        <v>42174</v>
      </c>
      <c r="Z61" s="83">
        <v>884</v>
      </c>
      <c r="AA61" s="83">
        <v>2824</v>
      </c>
      <c r="AB61" s="83">
        <v>685402</v>
      </c>
      <c r="AC61" s="86"/>
      <c r="AD61" s="84"/>
      <c r="AE61" s="85"/>
      <c r="AF61" s="110">
        <v>2617414</v>
      </c>
      <c r="AG61" s="110">
        <v>3298182</v>
      </c>
      <c r="AH61" s="110">
        <v>0</v>
      </c>
      <c r="AI61" s="110">
        <v>688979</v>
      </c>
      <c r="AJ61" s="110">
        <v>3317259</v>
      </c>
      <c r="AK61" s="110">
        <v>9921834</v>
      </c>
      <c r="AL61" s="85"/>
      <c r="AM61" s="86"/>
      <c r="AN61" s="125">
        <v>1391</v>
      </c>
      <c r="AO61" s="125">
        <v>1231</v>
      </c>
      <c r="AP61" s="124"/>
      <c r="AQ61" s="125">
        <v>1222</v>
      </c>
      <c r="AR61" s="125">
        <v>1128</v>
      </c>
      <c r="AS61" s="124"/>
      <c r="AT61" s="125">
        <v>5549</v>
      </c>
      <c r="AU61" s="125">
        <v>3100</v>
      </c>
      <c r="AV61" s="124"/>
      <c r="AW61" s="125">
        <v>19908</v>
      </c>
      <c r="AX61" s="125">
        <v>11884</v>
      </c>
      <c r="AY61" s="124"/>
      <c r="AZ61" s="125">
        <v>1971</v>
      </c>
      <c r="BA61" s="125">
        <v>461</v>
      </c>
      <c r="BB61" s="125">
        <v>27428</v>
      </c>
      <c r="BC61" s="125">
        <v>15445</v>
      </c>
      <c r="BD61" s="124"/>
      <c r="BE61" s="125">
        <v>14946</v>
      </c>
      <c r="BF61" s="125">
        <v>4730</v>
      </c>
      <c r="BG61" s="124"/>
      <c r="BH61" s="125">
        <f t="shared" si="16"/>
        <v>30041</v>
      </c>
      <c r="BI61" s="125">
        <f t="shared" si="17"/>
        <v>17804</v>
      </c>
    </row>
    <row r="62" spans="1:61" s="32" customFormat="1" ht="13.5" customHeight="1">
      <c r="A62" s="65" t="s">
        <v>111</v>
      </c>
      <c r="B62" s="60"/>
      <c r="C62" s="71">
        <v>16</v>
      </c>
      <c r="D62" s="97">
        <v>93</v>
      </c>
      <c r="E62" s="71">
        <v>2403</v>
      </c>
      <c r="F62" s="71">
        <v>141</v>
      </c>
      <c r="G62" s="71">
        <v>121</v>
      </c>
      <c r="H62" s="73"/>
      <c r="I62" s="101">
        <v>72.6</v>
      </c>
      <c r="J62" s="101">
        <v>18.533</v>
      </c>
      <c r="K62" s="101">
        <v>102.8</v>
      </c>
      <c r="L62" s="101">
        <v>0</v>
      </c>
      <c r="M62" s="101">
        <v>8.2</v>
      </c>
      <c r="N62" s="101">
        <v>202.13299999999998</v>
      </c>
      <c r="O62" s="73"/>
      <c r="P62" s="74"/>
      <c r="Q62" s="71">
        <v>4515</v>
      </c>
      <c r="R62" s="71">
        <v>11198</v>
      </c>
      <c r="S62" s="71">
        <v>15713</v>
      </c>
      <c r="T62" s="71">
        <v>3215</v>
      </c>
      <c r="U62" s="71">
        <v>23170</v>
      </c>
      <c r="V62" s="71">
        <v>26385</v>
      </c>
      <c r="W62" s="73"/>
      <c r="X62" s="74"/>
      <c r="Y62" s="71">
        <v>26750</v>
      </c>
      <c r="Z62" s="71">
        <v>4057</v>
      </c>
      <c r="AA62" s="71">
        <v>5339</v>
      </c>
      <c r="AB62" s="71">
        <v>1216663</v>
      </c>
      <c r="AC62" s="74"/>
      <c r="AD62" s="72"/>
      <c r="AE62" s="73"/>
      <c r="AF62" s="109">
        <v>3479942</v>
      </c>
      <c r="AG62" s="109">
        <v>5633545</v>
      </c>
      <c r="AH62" s="109">
        <v>62702</v>
      </c>
      <c r="AI62" s="109">
        <v>1706071</v>
      </c>
      <c r="AJ62" s="109">
        <v>7304357</v>
      </c>
      <c r="AK62" s="109">
        <v>18186617</v>
      </c>
      <c r="AL62" s="73"/>
      <c r="AM62" s="74"/>
      <c r="AN62" s="71">
        <v>2001</v>
      </c>
      <c r="AO62" s="71">
        <v>1548</v>
      </c>
      <c r="AP62" s="74"/>
      <c r="AQ62" s="71">
        <v>1862</v>
      </c>
      <c r="AR62" s="71">
        <v>1490</v>
      </c>
      <c r="AS62" s="74"/>
      <c r="AT62" s="71">
        <v>6295</v>
      </c>
      <c r="AU62" s="71">
        <v>4239</v>
      </c>
      <c r="AV62" s="74"/>
      <c r="AW62" s="71">
        <v>23799</v>
      </c>
      <c r="AX62" s="71">
        <v>17748</v>
      </c>
      <c r="AY62" s="74"/>
      <c r="AZ62" s="32" t="s">
        <v>118</v>
      </c>
      <c r="BA62" s="32" t="s">
        <v>118</v>
      </c>
      <c r="BB62" s="71">
        <v>30094</v>
      </c>
      <c r="BC62" s="71">
        <v>21987</v>
      </c>
      <c r="BD62" s="74"/>
      <c r="BE62" s="71"/>
      <c r="BF62" s="71"/>
      <c r="BG62" s="74"/>
      <c r="BH62" s="71">
        <f t="shared" si="16"/>
        <v>33957</v>
      </c>
      <c r="BI62" s="71">
        <f t="shared" si="17"/>
        <v>25025</v>
      </c>
    </row>
    <row r="63" spans="1:61" s="29" customFormat="1" ht="13.5" customHeight="1">
      <c r="A63" s="66" t="s">
        <v>112</v>
      </c>
      <c r="B63" s="61"/>
      <c r="C63" s="83">
        <v>5</v>
      </c>
      <c r="D63" s="98">
        <v>79.5</v>
      </c>
      <c r="E63" s="83">
        <v>2026</v>
      </c>
      <c r="F63" s="83">
        <v>111</v>
      </c>
      <c r="G63" s="83">
        <v>117</v>
      </c>
      <c r="H63" s="85"/>
      <c r="I63" s="102">
        <v>48.4</v>
      </c>
      <c r="J63" s="102">
        <v>6</v>
      </c>
      <c r="K63" s="102">
        <v>70.1</v>
      </c>
      <c r="L63" s="102">
        <v>2</v>
      </c>
      <c r="M63" s="102">
        <v>5.3</v>
      </c>
      <c r="N63" s="102">
        <v>131.8</v>
      </c>
      <c r="O63" s="85"/>
      <c r="P63" s="86"/>
      <c r="Q63" s="105" t="s">
        <v>118</v>
      </c>
      <c r="R63" s="105" t="s">
        <v>118</v>
      </c>
      <c r="S63" s="83">
        <v>11606</v>
      </c>
      <c r="T63" s="105" t="s">
        <v>118</v>
      </c>
      <c r="U63" s="105" t="s">
        <v>118</v>
      </c>
      <c r="V63" s="83">
        <v>8621</v>
      </c>
      <c r="W63" s="85"/>
      <c r="X63" s="86"/>
      <c r="Y63" s="83">
        <v>21376</v>
      </c>
      <c r="Z63" s="83">
        <v>3479</v>
      </c>
      <c r="AA63" s="83">
        <v>2962</v>
      </c>
      <c r="AB63" s="83">
        <v>928077</v>
      </c>
      <c r="AC63" s="86"/>
      <c r="AD63" s="84"/>
      <c r="AE63" s="85"/>
      <c r="AF63" s="110">
        <v>1507538</v>
      </c>
      <c r="AG63" s="110">
        <v>3740453</v>
      </c>
      <c r="AH63" s="110">
        <v>-18983</v>
      </c>
      <c r="AI63" s="110">
        <v>617200</v>
      </c>
      <c r="AJ63" s="110">
        <v>4590100</v>
      </c>
      <c r="AK63" s="110">
        <v>10436308</v>
      </c>
      <c r="AL63" s="85"/>
      <c r="AM63" s="86"/>
      <c r="AN63" s="125">
        <v>838</v>
      </c>
      <c r="AO63" s="125">
        <v>599.2</v>
      </c>
      <c r="AP63" s="124"/>
      <c r="AQ63" s="125">
        <v>948</v>
      </c>
      <c r="AR63" s="125">
        <v>813.8</v>
      </c>
      <c r="AS63" s="124"/>
      <c r="AT63" s="125">
        <v>902</v>
      </c>
      <c r="AU63" s="125">
        <v>841</v>
      </c>
      <c r="AV63" s="124"/>
      <c r="AW63" s="125">
        <v>11285</v>
      </c>
      <c r="AX63" s="125">
        <v>10920</v>
      </c>
      <c r="AY63" s="124"/>
      <c r="AZ63" s="125">
        <v>0</v>
      </c>
      <c r="BA63" s="125">
        <v>0</v>
      </c>
      <c r="BB63" s="125">
        <v>12187</v>
      </c>
      <c r="BC63" s="125">
        <v>11761</v>
      </c>
      <c r="BD63" s="124"/>
      <c r="BE63" s="125">
        <v>0</v>
      </c>
      <c r="BF63" s="125">
        <v>0</v>
      </c>
      <c r="BG63" s="124"/>
      <c r="BH63" s="125">
        <f t="shared" si="16"/>
        <v>13973</v>
      </c>
      <c r="BI63" s="125">
        <f t="shared" si="17"/>
        <v>13174</v>
      </c>
    </row>
    <row r="64" spans="1:61" s="32" customFormat="1" ht="13.5" customHeight="1">
      <c r="A64" s="65" t="s">
        <v>113</v>
      </c>
      <c r="B64" s="60"/>
      <c r="C64" s="71">
        <v>8</v>
      </c>
      <c r="D64" s="97">
        <v>99.5</v>
      </c>
      <c r="E64" s="71">
        <v>2390</v>
      </c>
      <c r="F64" s="71">
        <v>164</v>
      </c>
      <c r="G64" s="71">
        <v>98</v>
      </c>
      <c r="H64" s="73"/>
      <c r="I64" s="101">
        <v>38</v>
      </c>
      <c r="J64" s="101">
        <v>6.6</v>
      </c>
      <c r="K64" s="101">
        <v>97.8</v>
      </c>
      <c r="L64" s="101">
        <v>3</v>
      </c>
      <c r="M64" s="101">
        <v>7</v>
      </c>
      <c r="N64" s="101">
        <v>152.4</v>
      </c>
      <c r="O64" s="73"/>
      <c r="P64" s="74"/>
      <c r="Q64" s="71">
        <v>3306</v>
      </c>
      <c r="R64" s="71">
        <v>21446</v>
      </c>
      <c r="S64" s="71">
        <v>24752</v>
      </c>
      <c r="T64" s="71">
        <v>4345</v>
      </c>
      <c r="U64" s="71">
        <v>17435</v>
      </c>
      <c r="V64" s="71">
        <v>21780</v>
      </c>
      <c r="W64" s="73"/>
      <c r="X64" s="74"/>
      <c r="Y64" s="71">
        <v>21728</v>
      </c>
      <c r="Z64" s="71">
        <v>13330</v>
      </c>
      <c r="AA64" s="71">
        <v>1428</v>
      </c>
      <c r="AB64" s="71">
        <v>2036564</v>
      </c>
      <c r="AC64" s="74"/>
      <c r="AD64" s="72"/>
      <c r="AE64" s="73"/>
      <c r="AF64" s="109">
        <v>1389942</v>
      </c>
      <c r="AG64" s="109">
        <v>4557028</v>
      </c>
      <c r="AH64" s="109">
        <v>38274</v>
      </c>
      <c r="AI64" s="109">
        <v>1764654</v>
      </c>
      <c r="AJ64" s="109">
        <v>5319353</v>
      </c>
      <c r="AK64" s="109">
        <v>13069251</v>
      </c>
      <c r="AL64" s="73"/>
      <c r="AM64" s="74"/>
      <c r="AN64" s="71">
        <v>1645</v>
      </c>
      <c r="AO64" s="71">
        <v>1383</v>
      </c>
      <c r="AP64" s="74"/>
      <c r="AQ64" s="71">
        <v>1914</v>
      </c>
      <c r="AR64" s="71">
        <v>1276</v>
      </c>
      <c r="AS64" s="74"/>
      <c r="AT64" s="71">
        <v>1608</v>
      </c>
      <c r="AU64" s="71">
        <v>1297</v>
      </c>
      <c r="AV64" s="74"/>
      <c r="AW64" s="71">
        <v>14688</v>
      </c>
      <c r="AX64" s="71">
        <v>13174</v>
      </c>
      <c r="AY64" s="74"/>
      <c r="AZ64" s="71">
        <v>0</v>
      </c>
      <c r="BA64" s="71">
        <v>0</v>
      </c>
      <c r="BB64" s="71">
        <v>16296</v>
      </c>
      <c r="BC64" s="71">
        <v>14471</v>
      </c>
      <c r="BD64" s="74"/>
      <c r="BE64" s="71">
        <v>164</v>
      </c>
      <c r="BF64" s="71">
        <v>49</v>
      </c>
      <c r="BG64" s="74"/>
      <c r="BH64" s="71">
        <f t="shared" si="16"/>
        <v>19855</v>
      </c>
      <c r="BI64" s="71">
        <f t="shared" si="17"/>
        <v>17130</v>
      </c>
    </row>
    <row r="65" spans="1:61" s="29" customFormat="1" ht="13.5" customHeight="1">
      <c r="A65" s="66" t="s">
        <v>114</v>
      </c>
      <c r="B65" s="61"/>
      <c r="C65" s="83">
        <v>3</v>
      </c>
      <c r="D65" s="98">
        <v>79.5</v>
      </c>
      <c r="E65" s="83">
        <v>820</v>
      </c>
      <c r="F65" s="83">
        <v>111</v>
      </c>
      <c r="G65" s="83">
        <v>91</v>
      </c>
      <c r="H65" s="85"/>
      <c r="I65" s="102">
        <v>33.96</v>
      </c>
      <c r="J65" s="102">
        <v>8.2</v>
      </c>
      <c r="K65" s="102">
        <v>39.21</v>
      </c>
      <c r="L65" s="102">
        <v>4.6</v>
      </c>
      <c r="M65" s="102">
        <v>2</v>
      </c>
      <c r="N65" s="102">
        <v>87.97</v>
      </c>
      <c r="O65" s="85"/>
      <c r="P65" s="86"/>
      <c r="Q65" s="83">
        <v>1749</v>
      </c>
      <c r="R65" s="83">
        <v>4477</v>
      </c>
      <c r="S65" s="83">
        <v>6226</v>
      </c>
      <c r="T65" s="83">
        <v>2773</v>
      </c>
      <c r="U65" s="83">
        <v>13829</v>
      </c>
      <c r="V65" s="83">
        <v>16602</v>
      </c>
      <c r="W65" s="85"/>
      <c r="X65" s="86"/>
      <c r="Y65" s="83">
        <v>13683</v>
      </c>
      <c r="Z65" s="83">
        <v>4922</v>
      </c>
      <c r="AA65" s="83">
        <v>4865</v>
      </c>
      <c r="AB65" s="83">
        <v>573396</v>
      </c>
      <c r="AC65" s="86"/>
      <c r="AD65" s="84"/>
      <c r="AE65" s="85"/>
      <c r="AF65" s="110">
        <v>876062</v>
      </c>
      <c r="AG65" s="110">
        <v>2052255</v>
      </c>
      <c r="AH65" s="110">
        <v>59346</v>
      </c>
      <c r="AI65" s="110">
        <v>1047506</v>
      </c>
      <c r="AJ65" s="110">
        <v>3259812</v>
      </c>
      <c r="AK65" s="110">
        <v>7294981</v>
      </c>
      <c r="AL65" s="85"/>
      <c r="AM65" s="86"/>
      <c r="AN65" s="125">
        <v>736</v>
      </c>
      <c r="AO65" s="125">
        <v>676.6</v>
      </c>
      <c r="AP65" s="124"/>
      <c r="AQ65" s="125">
        <v>910</v>
      </c>
      <c r="AR65" s="125">
        <v>803.6</v>
      </c>
      <c r="AS65" s="124"/>
      <c r="AT65" s="125">
        <v>1654</v>
      </c>
      <c r="AU65" s="125">
        <v>1110</v>
      </c>
      <c r="AV65" s="124"/>
      <c r="AW65" s="125">
        <v>10292</v>
      </c>
      <c r="AX65" s="125">
        <v>9072</v>
      </c>
      <c r="AY65" s="124"/>
      <c r="AZ65" s="125">
        <v>537</v>
      </c>
      <c r="BA65" s="125">
        <v>345</v>
      </c>
      <c r="BB65" s="125">
        <v>12483</v>
      </c>
      <c r="BC65" s="125">
        <v>10527</v>
      </c>
      <c r="BD65" s="124"/>
      <c r="BE65" s="125">
        <v>99</v>
      </c>
      <c r="BF65" s="125">
        <v>26</v>
      </c>
      <c r="BG65" s="124"/>
      <c r="BH65" s="125">
        <f t="shared" si="16"/>
        <v>14129</v>
      </c>
      <c r="BI65" s="125">
        <f t="shared" si="17"/>
        <v>12007.2</v>
      </c>
    </row>
    <row r="66" spans="1:61" s="32" customFormat="1" ht="13.5" customHeight="1">
      <c r="A66" s="65" t="s">
        <v>115</v>
      </c>
      <c r="B66" s="60"/>
      <c r="C66" s="71">
        <v>3</v>
      </c>
      <c r="D66" s="97">
        <v>86</v>
      </c>
      <c r="E66" s="71">
        <v>2426</v>
      </c>
      <c r="F66" s="71">
        <v>35</v>
      </c>
      <c r="G66" s="71">
        <v>37</v>
      </c>
      <c r="H66" s="73"/>
      <c r="I66" s="101">
        <v>37.6</v>
      </c>
      <c r="J66" s="101">
        <v>3</v>
      </c>
      <c r="K66" s="101">
        <v>39.8</v>
      </c>
      <c r="L66" s="101">
        <v>0</v>
      </c>
      <c r="M66" s="101">
        <v>6.3</v>
      </c>
      <c r="N66" s="101">
        <v>86.7</v>
      </c>
      <c r="O66" s="73"/>
      <c r="P66" s="74"/>
      <c r="Q66" s="71">
        <v>2451</v>
      </c>
      <c r="R66" s="71">
        <v>2474</v>
      </c>
      <c r="S66" s="71">
        <v>4925</v>
      </c>
      <c r="T66" s="71">
        <v>4895</v>
      </c>
      <c r="U66" s="71">
        <v>17833</v>
      </c>
      <c r="V66" s="71">
        <v>22728</v>
      </c>
      <c r="W66" s="73"/>
      <c r="X66" s="74"/>
      <c r="Y66" s="71">
        <v>8293</v>
      </c>
      <c r="Z66" s="71">
        <v>2293</v>
      </c>
      <c r="AA66" s="71">
        <v>420</v>
      </c>
      <c r="AB66" s="71">
        <v>558256</v>
      </c>
      <c r="AC66" s="74"/>
      <c r="AD66" s="72"/>
      <c r="AE66" s="73"/>
      <c r="AF66" s="109">
        <v>801642</v>
      </c>
      <c r="AG66" s="109">
        <v>2652089</v>
      </c>
      <c r="AH66" s="109">
        <v>5449</v>
      </c>
      <c r="AI66" s="109">
        <v>311915</v>
      </c>
      <c r="AJ66" s="109">
        <v>3078871</v>
      </c>
      <c r="AK66" s="109">
        <v>6849966</v>
      </c>
      <c r="AL66" s="73"/>
      <c r="AM66" s="74"/>
      <c r="AN66" s="71">
        <v>1715</v>
      </c>
      <c r="AO66" s="71">
        <v>589</v>
      </c>
      <c r="AP66" s="74"/>
      <c r="AQ66" s="71">
        <v>2050</v>
      </c>
      <c r="AR66" s="71">
        <v>770</v>
      </c>
      <c r="AS66" s="74"/>
      <c r="AT66" s="71">
        <v>2108</v>
      </c>
      <c r="AU66" s="71">
        <v>1579</v>
      </c>
      <c r="AV66" s="74"/>
      <c r="AW66" s="71">
        <v>12241</v>
      </c>
      <c r="AX66" s="71">
        <v>10355</v>
      </c>
      <c r="AY66" s="74"/>
      <c r="AZ66" s="71">
        <v>42</v>
      </c>
      <c r="BA66" s="71">
        <v>23</v>
      </c>
      <c r="BB66" s="71">
        <v>14391</v>
      </c>
      <c r="BC66" s="71">
        <v>11957</v>
      </c>
      <c r="BD66" s="74"/>
      <c r="BE66" s="71">
        <v>168</v>
      </c>
      <c r="BF66" s="71">
        <v>47</v>
      </c>
      <c r="BG66" s="74"/>
      <c r="BH66" s="71">
        <f t="shared" si="16"/>
        <v>18156</v>
      </c>
      <c r="BI66" s="71">
        <f t="shared" si="17"/>
        <v>13316</v>
      </c>
    </row>
  </sheetData>
  <printOptions gridLines="1" verticalCentered="1"/>
  <pageMargins left="0.5118110236220472" right="0.5118110236220472" top="0.5905511811023623" bottom="0.5905511811023623" header="0.4724409448818898" footer="0.4724409448818898"/>
  <pageSetup firstPageNumber="16" useFirstPageNumber="1" fitToHeight="2" fitToWidth="8" horizontalDpi="9748" verticalDpi="9748" orientation="landscape" paperSize="9" scale="90" r:id="rId1"/>
  <headerFooter alignWithMargins="0">
    <oddFooter>&amp;L&amp;"Arial,Regular"Supplement to AARL Vol.31, No. 3 September 2000&amp;C&amp;"Arial,Regular"Updated 9 Oct 2000&amp;R&amp;"Arial,Regular"&amp;P</oddFooter>
  </headerFooter>
  <rowBreaks count="1" manualBreakCount="1">
    <brk id="36" max="60" man="1"/>
  </rowBreaks>
  <colBreaks count="2" manualBreakCount="2">
    <brk id="22" max="65" man="1"/>
    <brk id="3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Cathiej Jilovsky</cp:lastModifiedBy>
  <cp:lastPrinted>2001-06-21T05:41:22Z</cp:lastPrinted>
  <dcterms:created xsi:type="dcterms:W3CDTF">1998-02-18T02:42:27Z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