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AUL 2009" sheetId="1" r:id="rId1"/>
  </sheets>
  <definedNames>
    <definedName name="_xlnm.Print_Titles" localSheetId="0">'CAUL 2009'!$A:$B,'CAUL 2009'!$1:$3</definedName>
  </definedNames>
  <calcPr fullCalcOnLoad="1"/>
</workbook>
</file>

<file path=xl/sharedStrings.xml><?xml version="1.0" encoding="utf-8"?>
<sst xmlns="http://schemas.openxmlformats.org/spreadsheetml/2006/main" count="351" uniqueCount="170">
  <si>
    <t>CAUL Statistics</t>
  </si>
  <si>
    <t>2009 ACADEMIC LIBRARIES</t>
  </si>
  <si>
    <t>Libraries: Number</t>
  </si>
  <si>
    <t xml:space="preserve">Floor Space </t>
  </si>
  <si>
    <t>OPTIONAL</t>
  </si>
  <si>
    <t xml:space="preserve">Opening Hours </t>
  </si>
  <si>
    <t>Seating: Total Seats</t>
  </si>
  <si>
    <t>Seating: Classroom Seats</t>
  </si>
  <si>
    <t xml:space="preserve">Shelving </t>
  </si>
  <si>
    <t xml:space="preserve">Archives </t>
  </si>
  <si>
    <t>LIBRARY ORGANISATION</t>
  </si>
  <si>
    <t>Positions: Professional Library</t>
  </si>
  <si>
    <t>Positions: Para Professional</t>
  </si>
  <si>
    <t>Positions: Library Support</t>
  </si>
  <si>
    <t xml:space="preserve">Positions: Other Professional </t>
  </si>
  <si>
    <t xml:space="preserve">Positions: Other </t>
  </si>
  <si>
    <t>Positions: Total Staff</t>
  </si>
  <si>
    <t xml:space="preserve">Library Staff: HEW 1 </t>
  </si>
  <si>
    <t xml:space="preserve">Library Staff: HEW 2 </t>
  </si>
  <si>
    <t xml:space="preserve">Library Staff: HEW 3 </t>
  </si>
  <si>
    <t xml:space="preserve">Library Staff: HEW 4 </t>
  </si>
  <si>
    <t xml:space="preserve">Library Staff: HEW 5 </t>
  </si>
  <si>
    <t xml:space="preserve">Library Staff: HEW 6 </t>
  </si>
  <si>
    <t xml:space="preserve">Library Staff: HEW 7 </t>
  </si>
  <si>
    <t xml:space="preserve">Library Staff: HEW 8 </t>
  </si>
  <si>
    <t xml:space="preserve">Library Staff: HEW 9 </t>
  </si>
  <si>
    <t xml:space="preserve">Library Staff: HEW 10 </t>
  </si>
  <si>
    <t xml:space="preserve">Library Staff: Other </t>
  </si>
  <si>
    <t>LIBRARY STAFF</t>
  </si>
  <si>
    <t xml:space="preserve">Info Literacy: Groups </t>
  </si>
  <si>
    <t xml:space="preserve">Info Literacy: Persons </t>
  </si>
  <si>
    <t xml:space="preserve">Info Literacy: Reference Trans </t>
  </si>
  <si>
    <t>Loans: Total</t>
  </si>
  <si>
    <t>Loans: Reserve Collection</t>
  </si>
  <si>
    <t xml:space="preserve">Loans: ULA </t>
  </si>
  <si>
    <t>Doc Del: Supplied Loans</t>
  </si>
  <si>
    <t>Doc Del: Supplied Copies</t>
  </si>
  <si>
    <t>Doc Del: Supplied Total Items</t>
  </si>
  <si>
    <t>Doc Del: Received Loans</t>
  </si>
  <si>
    <t>Doc Del: Received Copies</t>
  </si>
  <si>
    <t>Doc Del: Received Total Items</t>
  </si>
  <si>
    <t xml:space="preserve">Loans: Inter-Campus/Branch </t>
  </si>
  <si>
    <t xml:space="preserve">Turnstile Count </t>
  </si>
  <si>
    <t>LIBRARY SERVICES</t>
  </si>
  <si>
    <t>Non-Serial Items: Acquired</t>
  </si>
  <si>
    <t>Non-Serial Items: Withdrawn</t>
  </si>
  <si>
    <t>Non-Serial Items: Total</t>
  </si>
  <si>
    <t>Non-Serial Titles: Acquired</t>
  </si>
  <si>
    <t>Non-Serial Titles: Withdrawn</t>
  </si>
  <si>
    <t>Non-Serial Titles: Total</t>
  </si>
  <si>
    <t>Serial Vols: Added</t>
  </si>
  <si>
    <t>Serial Vols: Withdrawn</t>
  </si>
  <si>
    <t>Serial Vols: Total</t>
  </si>
  <si>
    <t xml:space="preserve">Serial Titles: New Ind/pnp </t>
  </si>
  <si>
    <t xml:space="preserve">Serial Titles: New Ind/elect </t>
  </si>
  <si>
    <t xml:space="preserve">Serial Titles: New pc </t>
  </si>
  <si>
    <t xml:space="preserve">Serial Titles: New Aggreg </t>
  </si>
  <si>
    <t>Serial Titles: Total New</t>
  </si>
  <si>
    <t xml:space="preserve">Serial Titles: Canc Ind/pnp </t>
  </si>
  <si>
    <t xml:space="preserve">Serial Titles: Canc Ind/elect </t>
  </si>
  <si>
    <t xml:space="preserve">Serial Titles: Canc pc </t>
  </si>
  <si>
    <t xml:space="preserve">Serial Titles: Canc Aggreg </t>
  </si>
  <si>
    <t>Serial Titles: Total Cancelled</t>
  </si>
  <si>
    <t xml:space="preserve">Serial Titles: Curr Ind/pnp </t>
  </si>
  <si>
    <t xml:space="preserve">Serial Titles: Curr Ind/elect </t>
  </si>
  <si>
    <t xml:space="preserve">Serial Titles: Curr pc </t>
  </si>
  <si>
    <t xml:space="preserve">Serial Titles: Curr Aggreg </t>
  </si>
  <si>
    <t>Serial Titles: Total Current</t>
  </si>
  <si>
    <t xml:space="preserve">E-books: Current </t>
  </si>
  <si>
    <t xml:space="preserve">E-books: Acquired </t>
  </si>
  <si>
    <t xml:space="preserve">E-books: Subscriptions </t>
  </si>
  <si>
    <t xml:space="preserve">E-books: Patron-driven packages </t>
  </si>
  <si>
    <t>INFORMATION RESOURCES</t>
  </si>
  <si>
    <t>Expenditure: Non-Serials</t>
  </si>
  <si>
    <t>Expenditure: Serials Subs</t>
  </si>
  <si>
    <t>Expenditure: Binding</t>
  </si>
  <si>
    <t>Expenditure: Operating</t>
  </si>
  <si>
    <t>Expenditure: Salaries</t>
  </si>
  <si>
    <t>Expenditure: Total</t>
  </si>
  <si>
    <t xml:space="preserve">Expenditure: Extraordinary </t>
  </si>
  <si>
    <t xml:space="preserve">Expenditure: E-resources </t>
  </si>
  <si>
    <t>LIBRARY EXPENDITURE</t>
  </si>
  <si>
    <t xml:space="preserve">Population: ULA Users </t>
  </si>
  <si>
    <t xml:space="preserve">Population: Other Users </t>
  </si>
  <si>
    <t>Students: HD Persons</t>
  </si>
  <si>
    <t>Students: OT Persons</t>
  </si>
  <si>
    <t>Students: TAFE/NT Persons</t>
  </si>
  <si>
    <t>Students: Total Persons</t>
  </si>
  <si>
    <t>Students: HD EFTSU</t>
  </si>
  <si>
    <t>Students: OT EFTSU</t>
  </si>
  <si>
    <t>Students: TAFE/NT EFTSU</t>
  </si>
  <si>
    <t>Students: Total EFTSU</t>
  </si>
  <si>
    <t>Population: Acad Staff Persons</t>
  </si>
  <si>
    <t>Population: Other Staff Persons</t>
  </si>
  <si>
    <t>Population: Total Persons</t>
  </si>
  <si>
    <t>Population: Acad Staff FTE</t>
  </si>
  <si>
    <t>Population: Other Staff FTE</t>
  </si>
  <si>
    <t>Population: Total FTE</t>
  </si>
  <si>
    <t>Students: External Persons</t>
  </si>
  <si>
    <t>INSTITUTIONAL POPULATION</t>
  </si>
  <si>
    <t>Students: External EFTSU</t>
  </si>
  <si>
    <t>Australian Catholic University</t>
  </si>
  <si>
    <t>CP</t>
  </si>
  <si>
    <t>Australian Capital Territory</t>
  </si>
  <si>
    <t>Australian Defence Force Academy</t>
  </si>
  <si>
    <t>Australian National University</t>
  </si>
  <si>
    <t>University of Canberra</t>
  </si>
  <si>
    <t>New South Wales</t>
  </si>
  <si>
    <t>Charles Sturt University</t>
  </si>
  <si>
    <t>Macquarie University</t>
  </si>
  <si>
    <t>Southern Cross University</t>
  </si>
  <si>
    <t>University of New England</t>
  </si>
  <si>
    <t>University of New South Wales</t>
  </si>
  <si>
    <t>University of Newcastle</t>
  </si>
  <si>
    <t>University of Sydney</t>
  </si>
  <si>
    <t>University of Technology, Sydney</t>
  </si>
  <si>
    <t>University of Western Sydney</t>
  </si>
  <si>
    <t>University of Wollongong</t>
  </si>
  <si>
    <t>Northern Territory</t>
  </si>
  <si>
    <t>Charles Darwin University (2004 - )</t>
  </si>
  <si>
    <t>Queensland</t>
  </si>
  <si>
    <t>Bond University</t>
  </si>
  <si>
    <t>Central Queensland University</t>
  </si>
  <si>
    <t>Griffith University</t>
  </si>
  <si>
    <t>James Cook University</t>
  </si>
  <si>
    <t>Queensland University of Technology</t>
  </si>
  <si>
    <t>University of Queensland</t>
  </si>
  <si>
    <t>University of Southern Queensland</t>
  </si>
  <si>
    <t>University of the Sunshine Coast (1998 - )</t>
  </si>
  <si>
    <t>South Australia</t>
  </si>
  <si>
    <t>Flinders University of South Australia</t>
  </si>
  <si>
    <t>University of Adelaide</t>
  </si>
  <si>
    <t>University of South Australia</t>
  </si>
  <si>
    <t>Tasmania</t>
  </si>
  <si>
    <t>University of Tasmania</t>
  </si>
  <si>
    <t>Victoria</t>
  </si>
  <si>
    <t>CARM (2000 - )</t>
  </si>
  <si>
    <t>Deakin University</t>
  </si>
  <si>
    <t>La Trobe University</t>
  </si>
  <si>
    <t>Monash University</t>
  </si>
  <si>
    <t>RMIT University</t>
  </si>
  <si>
    <t>Swinburne University of Technology</t>
  </si>
  <si>
    <t>University of Ballarat</t>
  </si>
  <si>
    <t>University of Melbourne</t>
  </si>
  <si>
    <t>Victoria University</t>
  </si>
  <si>
    <t>Western Australia</t>
  </si>
  <si>
    <t>Curtin University of Technology</t>
  </si>
  <si>
    <t>Edith Cowan University</t>
  </si>
  <si>
    <t>NULL</t>
  </si>
  <si>
    <t>Murdoch University</t>
  </si>
  <si>
    <t>University of Notre Dame (2005 - )</t>
  </si>
  <si>
    <t>University of Western Australia</t>
  </si>
  <si>
    <t>New Zealand</t>
  </si>
  <si>
    <t>Auckland University of Technology ( 2000 - )</t>
  </si>
  <si>
    <t>Lincoln University</t>
  </si>
  <si>
    <t>Massey University</t>
  </si>
  <si>
    <t>University of Auckland</t>
  </si>
  <si>
    <t>University of Canterbury</t>
  </si>
  <si>
    <t>University of Otago</t>
  </si>
  <si>
    <t>University of Waikato</t>
  </si>
  <si>
    <t>Victoria University of Wellington</t>
  </si>
  <si>
    <t>Sub Total - Australia</t>
  </si>
  <si>
    <t>Sub Total - New Zealand</t>
  </si>
  <si>
    <t>Total</t>
  </si>
  <si>
    <t>Mean</t>
  </si>
  <si>
    <t>Standard Deviation</t>
  </si>
  <si>
    <t>Median</t>
  </si>
  <si>
    <t>Lower Quartile</t>
  </si>
  <si>
    <t>Upper Quartile</t>
  </si>
  <si>
    <t>Valid Number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</si>
</sst>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0;[Red]\(&quot;$&quot;0\)"/>
    <numFmt numFmtId="165" formatCode="&quot;$&quot;0.00;[Red]\(&quot;$&quot;0.00\)"/>
  </numFmts>
  <fonts count="7">
    <font>
      <sz val="10"/>
      <name val="Arial"/>
      <family val="0"/>
    </font>
    <font>
      <b/>
      <sz val="10"/>
      <name val="Arial"/>
      <family val="0"/>
    </font>
    <font>
      <b/>
      <sz val="7"/>
      <name val="Arial"/>
      <family val="0"/>
    </font>
    <font>
      <b/>
      <i/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gray125">
        <fgColor indexed="8"/>
        <bgColor indexed="31"/>
      </patternFill>
    </fill>
    <fill>
      <patternFill patternType="gray125">
        <fgColor indexed="8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1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3" fillId="1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4" fillId="5" borderId="2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right" vertical="center"/>
      <protection/>
    </xf>
    <xf numFmtId="164" fontId="4" fillId="3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 applyProtection="1">
      <alignment horizontal="right" vertical="center"/>
      <protection/>
    </xf>
    <xf numFmtId="165" fontId="4" fillId="0" borderId="1" xfId="0" applyNumberFormat="1" applyFont="1" applyBorder="1" applyAlignment="1" applyProtection="1">
      <alignment horizontal="right" vertical="center"/>
      <protection/>
    </xf>
    <xf numFmtId="164" fontId="5" fillId="0" borderId="4" xfId="0" applyNumberFormat="1" applyFont="1" applyBorder="1" applyAlignment="1" applyProtection="1">
      <alignment horizontal="right" vertical="center"/>
      <protection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right" vertical="center"/>
      <protection/>
    </xf>
    <xf numFmtId="0" fontId="4" fillId="5" borderId="4" xfId="0" applyFont="1" applyFill="1" applyBorder="1" applyAlignment="1">
      <alignment horizontal="right" vertical="center"/>
    </xf>
    <xf numFmtId="2" fontId="4" fillId="0" borderId="1" xfId="0" applyNumberFormat="1" applyFont="1" applyBorder="1" applyAlignment="1" applyProtection="1">
      <alignment horizontal="right" vertical="center"/>
      <protection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0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4.140625" style="0" customWidth="1"/>
    <col min="2" max="2" width="1.8515625" style="0" customWidth="1"/>
    <col min="3" max="9" width="11.7109375" style="0" customWidth="1"/>
    <col min="10" max="10" width="1.8515625" style="0" customWidth="1"/>
    <col min="11" max="27" width="11.7109375" style="0" customWidth="1"/>
    <col min="28" max="28" width="1.8515625" style="0" customWidth="1"/>
    <col min="29" max="42" width="11.7109375" style="0" customWidth="1"/>
    <col min="43" max="43" width="1.8515625" style="0" customWidth="1"/>
    <col min="44" max="71" width="11.7109375" style="0" customWidth="1"/>
    <col min="72" max="72" width="1.8515625" style="0" customWidth="1"/>
    <col min="73" max="80" width="11.7109375" style="0" customWidth="1"/>
    <col min="81" max="81" width="1.8515625" style="0" customWidth="1"/>
    <col min="82" max="99" width="11.7109375" style="0" customWidth="1"/>
  </cols>
  <sheetData>
    <row r="1" spans="1:99" ht="12.75">
      <c r="A1" s="1" t="s">
        <v>0</v>
      </c>
      <c r="B1" s="4"/>
      <c r="C1" s="30" t="s">
        <v>10</v>
      </c>
      <c r="D1" s="31"/>
      <c r="E1" s="31"/>
      <c r="F1" s="31"/>
      <c r="G1" s="31"/>
      <c r="H1" s="31"/>
      <c r="I1" s="31"/>
      <c r="J1" s="4"/>
      <c r="K1" s="30" t="s">
        <v>28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4"/>
      <c r="AC1" s="30" t="s">
        <v>43</v>
      </c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4"/>
      <c r="AR1" s="30" t="s">
        <v>72</v>
      </c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4"/>
      <c r="BU1" s="30" t="s">
        <v>81</v>
      </c>
      <c r="BV1" s="31"/>
      <c r="BW1" s="31"/>
      <c r="BX1" s="31"/>
      <c r="BY1" s="31"/>
      <c r="BZ1" s="31"/>
      <c r="CA1" s="31"/>
      <c r="CB1" s="31"/>
      <c r="CC1" s="4"/>
      <c r="CD1" s="30" t="s">
        <v>99</v>
      </c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ht="64.5" customHeight="1">
      <c r="A2" s="1" t="s">
        <v>1</v>
      </c>
      <c r="B2" s="4"/>
      <c r="C2" s="2" t="s">
        <v>2</v>
      </c>
      <c r="D2" s="3" t="s">
        <v>3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4"/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4"/>
      <c r="AC2" s="3" t="s">
        <v>29</v>
      </c>
      <c r="AD2" s="3" t="s">
        <v>30</v>
      </c>
      <c r="AE2" s="3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3" t="s">
        <v>41</v>
      </c>
      <c r="AP2" s="3" t="s">
        <v>42</v>
      </c>
      <c r="AQ2" s="4"/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3" t="s">
        <v>50</v>
      </c>
      <c r="AY2" s="3" t="s">
        <v>51</v>
      </c>
      <c r="AZ2" s="3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4"/>
      <c r="BU2" s="2" t="s">
        <v>73</v>
      </c>
      <c r="BV2" s="2" t="s">
        <v>74</v>
      </c>
      <c r="BW2" s="2" t="s">
        <v>75</v>
      </c>
      <c r="BX2" s="2" t="s">
        <v>76</v>
      </c>
      <c r="BY2" s="2" t="s">
        <v>77</v>
      </c>
      <c r="BZ2" s="2" t="s">
        <v>78</v>
      </c>
      <c r="CA2" s="2" t="s">
        <v>79</v>
      </c>
      <c r="CB2" s="2" t="s">
        <v>80</v>
      </c>
      <c r="CC2" s="4"/>
      <c r="CD2" s="2" t="s">
        <v>82</v>
      </c>
      <c r="CE2" s="2" t="s">
        <v>83</v>
      </c>
      <c r="CF2" s="2" t="s">
        <v>84</v>
      </c>
      <c r="CG2" s="2" t="s">
        <v>85</v>
      </c>
      <c r="CH2" s="2" t="s">
        <v>86</v>
      </c>
      <c r="CI2" s="2" t="s">
        <v>87</v>
      </c>
      <c r="CJ2" s="2" t="s">
        <v>88</v>
      </c>
      <c r="CK2" s="2" t="s">
        <v>89</v>
      </c>
      <c r="CL2" s="2" t="s">
        <v>90</v>
      </c>
      <c r="CM2" s="2" t="s">
        <v>91</v>
      </c>
      <c r="CN2" s="2" t="s">
        <v>92</v>
      </c>
      <c r="CO2" s="2" t="s">
        <v>93</v>
      </c>
      <c r="CP2" s="2" t="s">
        <v>94</v>
      </c>
      <c r="CQ2" s="2" t="s">
        <v>95</v>
      </c>
      <c r="CR2" s="2" t="s">
        <v>96</v>
      </c>
      <c r="CS2" s="2" t="s">
        <v>97</v>
      </c>
      <c r="CT2" s="2" t="s">
        <v>98</v>
      </c>
      <c r="CU2" s="2" t="s">
        <v>100</v>
      </c>
    </row>
    <row r="3" spans="1:99" ht="12.75">
      <c r="A3" s="5"/>
      <c r="B3" s="4"/>
      <c r="C3" s="5"/>
      <c r="D3" s="6" t="s">
        <v>4</v>
      </c>
      <c r="E3" s="5"/>
      <c r="F3" s="5"/>
      <c r="G3" s="5"/>
      <c r="H3" s="6" t="s">
        <v>4</v>
      </c>
      <c r="I3" s="6" t="s">
        <v>4</v>
      </c>
      <c r="J3" s="4"/>
      <c r="K3" s="5"/>
      <c r="L3" s="5"/>
      <c r="M3" s="5"/>
      <c r="N3" s="5"/>
      <c r="O3" s="5"/>
      <c r="P3" s="5"/>
      <c r="Q3" s="6" t="s">
        <v>4</v>
      </c>
      <c r="R3" s="6" t="s">
        <v>4</v>
      </c>
      <c r="S3" s="6" t="s">
        <v>4</v>
      </c>
      <c r="T3" s="6" t="s">
        <v>4</v>
      </c>
      <c r="U3" s="6" t="s">
        <v>4</v>
      </c>
      <c r="V3" s="6" t="s">
        <v>4</v>
      </c>
      <c r="W3" s="6" t="s">
        <v>4</v>
      </c>
      <c r="X3" s="6" t="s">
        <v>4</v>
      </c>
      <c r="Y3" s="6" t="s">
        <v>4</v>
      </c>
      <c r="Z3" s="6" t="s">
        <v>4</v>
      </c>
      <c r="AA3" s="6" t="s">
        <v>4</v>
      </c>
      <c r="AB3" s="4"/>
      <c r="AC3" s="6" t="s">
        <v>4</v>
      </c>
      <c r="AD3" s="6" t="s">
        <v>4</v>
      </c>
      <c r="AE3" s="6" t="s">
        <v>4</v>
      </c>
      <c r="AF3" s="5"/>
      <c r="AG3" s="5"/>
      <c r="AH3" s="5"/>
      <c r="AI3" s="5"/>
      <c r="AJ3" s="5"/>
      <c r="AK3" s="5"/>
      <c r="AL3" s="5"/>
      <c r="AM3" s="5"/>
      <c r="AN3" s="5"/>
      <c r="AO3" s="6" t="s">
        <v>4</v>
      </c>
      <c r="AP3" s="6" t="s">
        <v>4</v>
      </c>
      <c r="AQ3" s="4"/>
      <c r="AR3" s="5"/>
      <c r="AS3" s="5"/>
      <c r="AT3" s="5"/>
      <c r="AU3" s="5"/>
      <c r="AV3" s="5"/>
      <c r="AW3" s="5"/>
      <c r="AX3" s="6" t="s">
        <v>4</v>
      </c>
      <c r="AY3" s="6" t="s">
        <v>4</v>
      </c>
      <c r="AZ3" s="6" t="s">
        <v>4</v>
      </c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4"/>
      <c r="BU3" s="5"/>
      <c r="BV3" s="5"/>
      <c r="BW3" s="5"/>
      <c r="BX3" s="5"/>
      <c r="BY3" s="5"/>
      <c r="BZ3" s="5"/>
      <c r="CA3" s="5"/>
      <c r="CB3" s="5"/>
      <c r="CC3" s="4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1:99" ht="12.75">
      <c r="A4" s="7" t="s">
        <v>101</v>
      </c>
      <c r="B4" s="4"/>
      <c r="C4" s="9">
        <v>6</v>
      </c>
      <c r="D4" s="10" t="s">
        <v>102</v>
      </c>
      <c r="E4" s="9">
        <v>74.25</v>
      </c>
      <c r="F4" s="9">
        <v>1222</v>
      </c>
      <c r="G4" s="9">
        <v>147</v>
      </c>
      <c r="H4" s="10" t="s">
        <v>102</v>
      </c>
      <c r="I4" s="10"/>
      <c r="J4" s="4"/>
      <c r="K4" s="9">
        <v>35</v>
      </c>
      <c r="L4" s="9">
        <v>30</v>
      </c>
      <c r="M4" s="9">
        <v>17.8</v>
      </c>
      <c r="N4" s="9">
        <v>2</v>
      </c>
      <c r="O4" s="9">
        <v>0</v>
      </c>
      <c r="P4" s="9">
        <v>84.8</v>
      </c>
      <c r="Q4" s="10"/>
      <c r="R4" s="10">
        <v>6.2</v>
      </c>
      <c r="S4" s="10">
        <v>10.9</v>
      </c>
      <c r="T4" s="10">
        <v>19.2</v>
      </c>
      <c r="U4" s="10">
        <v>10.8</v>
      </c>
      <c r="V4" s="10">
        <v>22.5</v>
      </c>
      <c r="W4" s="10">
        <v>8</v>
      </c>
      <c r="X4" s="10">
        <v>2</v>
      </c>
      <c r="Y4" s="10">
        <v>4</v>
      </c>
      <c r="Z4" s="10"/>
      <c r="AA4" s="10">
        <v>1.2</v>
      </c>
      <c r="AB4" s="4"/>
      <c r="AC4" s="10">
        <v>490</v>
      </c>
      <c r="AD4" s="10">
        <v>10432</v>
      </c>
      <c r="AE4" s="10">
        <v>11763</v>
      </c>
      <c r="AF4" s="9">
        <v>296660</v>
      </c>
      <c r="AG4" s="9">
        <v>20588</v>
      </c>
      <c r="AH4" s="9">
        <v>2324</v>
      </c>
      <c r="AI4" s="9">
        <v>2048</v>
      </c>
      <c r="AJ4" s="9">
        <v>1983</v>
      </c>
      <c r="AK4" s="9">
        <v>4031</v>
      </c>
      <c r="AL4" s="9">
        <v>894</v>
      </c>
      <c r="AM4" s="9">
        <v>678</v>
      </c>
      <c r="AN4" s="9">
        <v>1572</v>
      </c>
      <c r="AO4" s="10">
        <v>6320</v>
      </c>
      <c r="AP4" s="10">
        <v>1282098</v>
      </c>
      <c r="AQ4" s="4"/>
      <c r="AR4" s="9">
        <v>16659</v>
      </c>
      <c r="AS4" s="9">
        <v>19135</v>
      </c>
      <c r="AT4" s="9">
        <v>472186</v>
      </c>
      <c r="AU4" s="9">
        <v>8203</v>
      </c>
      <c r="AV4" s="9">
        <v>8646</v>
      </c>
      <c r="AW4" s="9">
        <v>289852</v>
      </c>
      <c r="AX4" s="10" t="s">
        <v>102</v>
      </c>
      <c r="AY4" s="10" t="s">
        <v>102</v>
      </c>
      <c r="AZ4" s="10" t="s">
        <v>102</v>
      </c>
      <c r="BA4" s="9">
        <v>13</v>
      </c>
      <c r="BB4" s="9">
        <v>30</v>
      </c>
      <c r="BC4" s="9">
        <v>1034</v>
      </c>
      <c r="BD4" s="9">
        <v>6754</v>
      </c>
      <c r="BE4" s="9">
        <v>7831</v>
      </c>
      <c r="BF4" s="9">
        <v>90</v>
      </c>
      <c r="BG4" s="9">
        <v>0</v>
      </c>
      <c r="BH4" s="9">
        <v>58</v>
      </c>
      <c r="BI4" s="9">
        <v>2777</v>
      </c>
      <c r="BJ4" s="9">
        <v>2925</v>
      </c>
      <c r="BK4" s="9">
        <v>736</v>
      </c>
      <c r="BL4" s="9">
        <v>65</v>
      </c>
      <c r="BM4" s="9">
        <v>8273</v>
      </c>
      <c r="BN4" s="9">
        <v>39821</v>
      </c>
      <c r="BO4" s="9">
        <v>48895</v>
      </c>
      <c r="BP4" s="9">
        <v>64250</v>
      </c>
      <c r="BQ4" s="9">
        <v>10099</v>
      </c>
      <c r="BR4" s="9">
        <v>63156</v>
      </c>
      <c r="BS4" s="9"/>
      <c r="BT4" s="4"/>
      <c r="BU4" s="20">
        <v>1546804</v>
      </c>
      <c r="BV4" s="20">
        <v>1766166</v>
      </c>
      <c r="BW4" s="20">
        <v>3418</v>
      </c>
      <c r="BX4" s="20">
        <v>1149709</v>
      </c>
      <c r="BY4" s="20">
        <v>6137143</v>
      </c>
      <c r="BZ4" s="20">
        <v>10603240</v>
      </c>
      <c r="CA4" s="20">
        <v>165667</v>
      </c>
      <c r="CB4" s="20">
        <v>2113214</v>
      </c>
      <c r="CC4" s="4"/>
      <c r="CD4" s="9">
        <v>200</v>
      </c>
      <c r="CE4" s="9">
        <v>101</v>
      </c>
      <c r="CF4" s="9">
        <v>2426</v>
      </c>
      <c r="CG4" s="9">
        <v>15033</v>
      </c>
      <c r="CH4" s="9">
        <v>510</v>
      </c>
      <c r="CI4" s="9">
        <v>17969</v>
      </c>
      <c r="CJ4" s="9">
        <v>1078</v>
      </c>
      <c r="CK4" s="9">
        <v>11738</v>
      </c>
      <c r="CL4" s="9">
        <v>154</v>
      </c>
      <c r="CM4" s="9">
        <v>12970</v>
      </c>
      <c r="CN4" s="9">
        <v>496</v>
      </c>
      <c r="CO4" s="9">
        <v>689</v>
      </c>
      <c r="CP4" s="9">
        <v>19154</v>
      </c>
      <c r="CQ4" s="9">
        <v>454</v>
      </c>
      <c r="CR4" s="9">
        <v>614</v>
      </c>
      <c r="CS4" s="9">
        <v>14038</v>
      </c>
      <c r="CT4" s="9">
        <v>956</v>
      </c>
      <c r="CU4" s="9">
        <v>492</v>
      </c>
    </row>
    <row r="5" spans="1:99" ht="15.75" customHeight="1">
      <c r="A5" s="8" t="s">
        <v>103</v>
      </c>
      <c r="B5" s="4"/>
      <c r="C5" s="11"/>
      <c r="D5" s="13"/>
      <c r="E5" s="11"/>
      <c r="F5" s="11"/>
      <c r="G5" s="11"/>
      <c r="H5" s="13"/>
      <c r="I5" s="13"/>
      <c r="J5" s="4"/>
      <c r="K5" s="11"/>
      <c r="L5" s="11"/>
      <c r="M5" s="11"/>
      <c r="N5" s="11"/>
      <c r="O5" s="11"/>
      <c r="P5" s="11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4"/>
      <c r="AC5" s="13"/>
      <c r="AD5" s="13"/>
      <c r="AE5" s="13"/>
      <c r="AF5" s="11"/>
      <c r="AG5" s="11"/>
      <c r="AH5" s="11"/>
      <c r="AI5" s="11"/>
      <c r="AJ5" s="11"/>
      <c r="AK5" s="11"/>
      <c r="AL5" s="11"/>
      <c r="AM5" s="11"/>
      <c r="AN5" s="11"/>
      <c r="AO5" s="13"/>
      <c r="AP5" s="13"/>
      <c r="AQ5" s="4"/>
      <c r="AR5" s="11"/>
      <c r="AS5" s="11"/>
      <c r="AT5" s="11"/>
      <c r="AU5" s="11"/>
      <c r="AV5" s="11"/>
      <c r="AW5" s="11"/>
      <c r="AX5" s="13"/>
      <c r="AY5" s="13"/>
      <c r="AZ5" s="13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4"/>
      <c r="BU5" s="11"/>
      <c r="BV5" s="11"/>
      <c r="BW5" s="11"/>
      <c r="BX5" s="11"/>
      <c r="BY5" s="11"/>
      <c r="BZ5" s="11"/>
      <c r="CA5" s="11"/>
      <c r="CB5" s="11"/>
      <c r="CC5" s="4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</row>
    <row r="6" spans="1:99" ht="15.75" customHeight="1">
      <c r="A6" s="7" t="s">
        <v>104</v>
      </c>
      <c r="B6" s="4"/>
      <c r="C6" s="9">
        <v>1</v>
      </c>
      <c r="D6" s="10" t="s">
        <v>102</v>
      </c>
      <c r="E6" s="9">
        <v>69</v>
      </c>
      <c r="F6" s="9">
        <v>207</v>
      </c>
      <c r="G6" s="9">
        <v>43</v>
      </c>
      <c r="H6" s="10" t="s">
        <v>102</v>
      </c>
      <c r="I6" s="10"/>
      <c r="J6" s="4"/>
      <c r="K6" s="9">
        <v>10.5</v>
      </c>
      <c r="L6" s="9">
        <v>8.7</v>
      </c>
      <c r="M6" s="9">
        <v>4.9</v>
      </c>
      <c r="N6" s="9">
        <v>1</v>
      </c>
      <c r="O6" s="9">
        <v>0</v>
      </c>
      <c r="P6" s="9">
        <v>25.1</v>
      </c>
      <c r="Q6" s="10">
        <v>0</v>
      </c>
      <c r="R6" s="10">
        <v>1</v>
      </c>
      <c r="S6" s="10">
        <v>3</v>
      </c>
      <c r="T6" s="10">
        <v>2</v>
      </c>
      <c r="U6" s="10">
        <v>3.1</v>
      </c>
      <c r="V6" s="10">
        <v>5.4</v>
      </c>
      <c r="W6" s="10">
        <v>7.7</v>
      </c>
      <c r="X6" s="10">
        <v>2</v>
      </c>
      <c r="Y6" s="10">
        <v>0</v>
      </c>
      <c r="Z6" s="10">
        <v>1</v>
      </c>
      <c r="AA6" s="10">
        <v>0</v>
      </c>
      <c r="AB6" s="4"/>
      <c r="AC6" s="10">
        <v>62</v>
      </c>
      <c r="AD6" s="10">
        <v>2032</v>
      </c>
      <c r="AE6" s="10">
        <v>3294</v>
      </c>
      <c r="AF6" s="9">
        <v>32673</v>
      </c>
      <c r="AG6" s="9">
        <v>1837</v>
      </c>
      <c r="AH6" s="9">
        <v>2053</v>
      </c>
      <c r="AI6" s="9">
        <v>1394</v>
      </c>
      <c r="AJ6" s="9">
        <v>692</v>
      </c>
      <c r="AK6" s="9">
        <v>2086</v>
      </c>
      <c r="AL6" s="9">
        <v>607</v>
      </c>
      <c r="AM6" s="9">
        <v>663</v>
      </c>
      <c r="AN6" s="9">
        <v>1270</v>
      </c>
      <c r="AO6" s="10">
        <v>0</v>
      </c>
      <c r="AP6" s="10">
        <v>78560</v>
      </c>
      <c r="AQ6" s="4"/>
      <c r="AR6" s="9">
        <v>5433</v>
      </c>
      <c r="AS6" s="9">
        <v>166</v>
      </c>
      <c r="AT6" s="9">
        <v>393407</v>
      </c>
      <c r="AU6" s="9">
        <v>4596</v>
      </c>
      <c r="AV6" s="9">
        <v>94</v>
      </c>
      <c r="AW6" s="9">
        <v>333399</v>
      </c>
      <c r="AX6" s="10">
        <v>150</v>
      </c>
      <c r="AY6" s="10">
        <v>0</v>
      </c>
      <c r="AZ6" s="10">
        <v>72299</v>
      </c>
      <c r="BA6" s="9">
        <v>0</v>
      </c>
      <c r="BB6" s="9">
        <v>116</v>
      </c>
      <c r="BC6" s="9">
        <v>8904</v>
      </c>
      <c r="BD6" s="9">
        <v>103738</v>
      </c>
      <c r="BE6" s="9">
        <v>112758</v>
      </c>
      <c r="BF6" s="9">
        <v>0</v>
      </c>
      <c r="BG6" s="9">
        <v>31</v>
      </c>
      <c r="BH6" s="9">
        <v>0</v>
      </c>
      <c r="BI6" s="9">
        <v>0</v>
      </c>
      <c r="BJ6" s="9">
        <v>31</v>
      </c>
      <c r="BK6" s="9">
        <v>592</v>
      </c>
      <c r="BL6" s="9">
        <v>512</v>
      </c>
      <c r="BM6" s="9">
        <v>8904</v>
      </c>
      <c r="BN6" s="9">
        <v>103738</v>
      </c>
      <c r="BO6" s="9">
        <v>113746</v>
      </c>
      <c r="BP6" s="16">
        <v>673</v>
      </c>
      <c r="BQ6" s="9">
        <v>48</v>
      </c>
      <c r="BR6" s="9">
        <v>18038</v>
      </c>
      <c r="BS6" s="9">
        <v>79000</v>
      </c>
      <c r="BT6" s="4"/>
      <c r="BU6" s="20">
        <v>444610</v>
      </c>
      <c r="BV6" s="20">
        <v>1166987</v>
      </c>
      <c r="BW6" s="20">
        <v>8640</v>
      </c>
      <c r="BX6" s="20">
        <v>345720</v>
      </c>
      <c r="BY6" s="20">
        <v>2209549</v>
      </c>
      <c r="BZ6" s="20">
        <v>4175506</v>
      </c>
      <c r="CA6" s="20">
        <v>389012</v>
      </c>
      <c r="CB6" s="20">
        <v>1244295</v>
      </c>
      <c r="CC6" s="4"/>
      <c r="CD6" s="9">
        <v>127</v>
      </c>
      <c r="CE6" s="9">
        <v>107</v>
      </c>
      <c r="CF6" s="9">
        <v>941</v>
      </c>
      <c r="CG6" s="9">
        <v>1443</v>
      </c>
      <c r="CH6" s="9">
        <v>133</v>
      </c>
      <c r="CI6" s="9">
        <v>2517</v>
      </c>
      <c r="CJ6" s="9">
        <v>236</v>
      </c>
      <c r="CK6" s="9">
        <v>1108</v>
      </c>
      <c r="CL6" s="9">
        <v>7</v>
      </c>
      <c r="CM6" s="9">
        <v>1351</v>
      </c>
      <c r="CN6" s="9">
        <v>328</v>
      </c>
      <c r="CO6" s="9">
        <v>243</v>
      </c>
      <c r="CP6" s="9">
        <v>3088</v>
      </c>
      <c r="CQ6" s="9">
        <v>178</v>
      </c>
      <c r="CR6" s="9">
        <v>179</v>
      </c>
      <c r="CS6" s="9">
        <v>1708</v>
      </c>
      <c r="CT6" s="9">
        <v>0</v>
      </c>
      <c r="CU6" s="9">
        <v>0</v>
      </c>
    </row>
    <row r="7" spans="1:99" ht="15.75" customHeight="1">
      <c r="A7" t="s">
        <v>105</v>
      </c>
      <c r="B7" s="4"/>
      <c r="C7" s="11">
        <v>11</v>
      </c>
      <c r="D7" s="13">
        <v>28066</v>
      </c>
      <c r="E7" s="11">
        <v>82.5</v>
      </c>
      <c r="F7" s="11">
        <v>1972</v>
      </c>
      <c r="G7" s="11">
        <v>298</v>
      </c>
      <c r="H7" s="13" t="s">
        <v>102</v>
      </c>
      <c r="I7" s="13" t="s">
        <v>102</v>
      </c>
      <c r="J7" s="4"/>
      <c r="K7" s="11">
        <v>23.6</v>
      </c>
      <c r="L7" s="11">
        <v>28.2</v>
      </c>
      <c r="M7" s="11">
        <v>55</v>
      </c>
      <c r="N7" s="11">
        <v>3</v>
      </c>
      <c r="O7" s="11">
        <v>0</v>
      </c>
      <c r="P7" s="11">
        <v>109.8</v>
      </c>
      <c r="Q7" s="13">
        <v>0</v>
      </c>
      <c r="R7" s="13">
        <v>6.2</v>
      </c>
      <c r="S7" s="13">
        <v>24.2</v>
      </c>
      <c r="T7" s="13">
        <v>24.6</v>
      </c>
      <c r="U7" s="13">
        <v>17.2</v>
      </c>
      <c r="V7" s="13">
        <v>10.9</v>
      </c>
      <c r="W7" s="13">
        <v>7.6</v>
      </c>
      <c r="X7" s="13">
        <v>11</v>
      </c>
      <c r="Y7" s="13">
        <v>0</v>
      </c>
      <c r="Z7" s="13">
        <v>6</v>
      </c>
      <c r="AA7" s="13">
        <v>2</v>
      </c>
      <c r="AB7" s="4"/>
      <c r="AC7" s="13">
        <v>1340</v>
      </c>
      <c r="AD7" s="13">
        <v>12974</v>
      </c>
      <c r="AE7" s="13">
        <v>40220</v>
      </c>
      <c r="AF7" s="11">
        <v>323127</v>
      </c>
      <c r="AG7" s="11">
        <v>49615</v>
      </c>
      <c r="AH7" s="11">
        <v>4086</v>
      </c>
      <c r="AI7" s="11">
        <v>3165</v>
      </c>
      <c r="AJ7" s="11">
        <v>3711</v>
      </c>
      <c r="AK7" s="11">
        <v>6876</v>
      </c>
      <c r="AL7" s="11">
        <v>2713</v>
      </c>
      <c r="AM7" s="11">
        <v>3979</v>
      </c>
      <c r="AN7" s="11">
        <v>6692</v>
      </c>
      <c r="AO7" s="13">
        <v>14106</v>
      </c>
      <c r="AP7" s="13">
        <v>1480245</v>
      </c>
      <c r="AQ7" s="4"/>
      <c r="AR7" s="11">
        <v>16036</v>
      </c>
      <c r="AS7" s="11">
        <v>3031</v>
      </c>
      <c r="AT7" s="11">
        <v>1497880</v>
      </c>
      <c r="AU7" s="11" t="s">
        <v>102</v>
      </c>
      <c r="AV7" s="11" t="s">
        <v>102</v>
      </c>
      <c r="AW7" s="11" t="s">
        <v>102</v>
      </c>
      <c r="AX7" s="13" t="s">
        <v>102</v>
      </c>
      <c r="AY7" s="13" t="s">
        <v>102</v>
      </c>
      <c r="AZ7" s="13" t="s">
        <v>102</v>
      </c>
      <c r="BA7" s="11">
        <v>39</v>
      </c>
      <c r="BB7" s="11">
        <v>290</v>
      </c>
      <c r="BC7" s="11">
        <v>26</v>
      </c>
      <c r="BD7" s="11">
        <v>1658</v>
      </c>
      <c r="BE7" s="11">
        <v>2013</v>
      </c>
      <c r="BF7" s="11">
        <v>241</v>
      </c>
      <c r="BG7" s="11">
        <v>22</v>
      </c>
      <c r="BH7" s="11">
        <v>99</v>
      </c>
      <c r="BI7" s="11">
        <v>422</v>
      </c>
      <c r="BJ7" s="11">
        <v>784</v>
      </c>
      <c r="BK7" s="11">
        <v>11415</v>
      </c>
      <c r="BL7" s="11">
        <v>5519</v>
      </c>
      <c r="BM7" s="11">
        <v>9584</v>
      </c>
      <c r="BN7" s="11">
        <v>74000</v>
      </c>
      <c r="BO7" s="11">
        <v>100518</v>
      </c>
      <c r="BP7" s="11">
        <v>5686</v>
      </c>
      <c r="BQ7" s="11">
        <v>952</v>
      </c>
      <c r="BR7" s="11">
        <v>381</v>
      </c>
      <c r="BS7" s="11"/>
      <c r="BT7" s="4"/>
      <c r="BU7" s="21">
        <v>1912826</v>
      </c>
      <c r="BV7" s="21">
        <v>6799515</v>
      </c>
      <c r="BW7" s="21">
        <v>21932</v>
      </c>
      <c r="BX7" s="21">
        <v>1243583</v>
      </c>
      <c r="BY7" s="21">
        <v>8044593</v>
      </c>
      <c r="BZ7" s="21">
        <v>18022449</v>
      </c>
      <c r="CA7" s="21">
        <v>0</v>
      </c>
      <c r="CB7" s="21">
        <v>8223308</v>
      </c>
      <c r="CC7" s="4"/>
      <c r="CD7" s="11">
        <v>244</v>
      </c>
      <c r="CE7" s="11" t="s">
        <v>102</v>
      </c>
      <c r="CF7" s="11">
        <v>5373</v>
      </c>
      <c r="CG7" s="11">
        <v>11894</v>
      </c>
      <c r="CH7" s="11">
        <v>312</v>
      </c>
      <c r="CI7" s="11">
        <v>17579</v>
      </c>
      <c r="CJ7" s="11">
        <v>3301</v>
      </c>
      <c r="CK7" s="11">
        <v>9342</v>
      </c>
      <c r="CL7" s="11">
        <v>179</v>
      </c>
      <c r="CM7" s="11">
        <v>12822</v>
      </c>
      <c r="CN7" s="11">
        <v>1578</v>
      </c>
      <c r="CO7" s="11">
        <v>2367</v>
      </c>
      <c r="CP7" s="11">
        <v>21524</v>
      </c>
      <c r="CQ7" s="11">
        <v>1477</v>
      </c>
      <c r="CR7" s="11">
        <v>2162</v>
      </c>
      <c r="CS7" s="11">
        <v>16461</v>
      </c>
      <c r="CT7" s="11">
        <v>74</v>
      </c>
      <c r="CU7" s="11">
        <v>25</v>
      </c>
    </row>
    <row r="8" spans="1:99" ht="15.75" customHeight="1">
      <c r="A8" s="7" t="s">
        <v>106</v>
      </c>
      <c r="B8" s="4"/>
      <c r="C8" s="9">
        <v>1</v>
      </c>
      <c r="D8" s="10">
        <v>7100</v>
      </c>
      <c r="E8" s="9">
        <v>73.5</v>
      </c>
      <c r="F8" s="9">
        <v>620</v>
      </c>
      <c r="G8" s="9">
        <v>135</v>
      </c>
      <c r="H8" s="10">
        <v>11230</v>
      </c>
      <c r="I8" s="10">
        <v>0</v>
      </c>
      <c r="J8" s="4"/>
      <c r="K8" s="9">
        <v>19</v>
      </c>
      <c r="L8" s="9">
        <v>7</v>
      </c>
      <c r="M8" s="9">
        <v>18.9</v>
      </c>
      <c r="N8" s="9">
        <v>1</v>
      </c>
      <c r="O8" s="9">
        <v>0</v>
      </c>
      <c r="P8" s="9">
        <v>45.9</v>
      </c>
      <c r="Q8" s="10">
        <v>0</v>
      </c>
      <c r="R8" s="10">
        <v>0</v>
      </c>
      <c r="S8" s="10">
        <v>6.4</v>
      </c>
      <c r="T8" s="10">
        <v>10.5</v>
      </c>
      <c r="U8" s="10">
        <v>12</v>
      </c>
      <c r="V8" s="10">
        <v>8</v>
      </c>
      <c r="W8" s="10">
        <v>2</v>
      </c>
      <c r="X8" s="10">
        <v>4</v>
      </c>
      <c r="Y8" s="10">
        <v>1</v>
      </c>
      <c r="Z8" s="10">
        <v>1</v>
      </c>
      <c r="AA8" s="10">
        <v>1</v>
      </c>
      <c r="AB8" s="4"/>
      <c r="AC8" s="10">
        <v>522</v>
      </c>
      <c r="AD8" s="10">
        <v>8642</v>
      </c>
      <c r="AE8" s="10" t="s">
        <v>102</v>
      </c>
      <c r="AF8" s="9">
        <v>150972</v>
      </c>
      <c r="AG8" s="9">
        <v>362325</v>
      </c>
      <c r="AH8" s="9">
        <v>3901</v>
      </c>
      <c r="AI8" s="9">
        <v>1080</v>
      </c>
      <c r="AJ8" s="9">
        <v>574</v>
      </c>
      <c r="AK8" s="9">
        <v>1654</v>
      </c>
      <c r="AL8" s="9">
        <v>499</v>
      </c>
      <c r="AM8" s="9">
        <v>3575</v>
      </c>
      <c r="AN8" s="9">
        <v>4074</v>
      </c>
      <c r="AO8" s="10"/>
      <c r="AP8" s="10">
        <v>586619</v>
      </c>
      <c r="AQ8" s="4"/>
      <c r="AR8" s="9">
        <v>8409</v>
      </c>
      <c r="AS8" s="9">
        <v>3084</v>
      </c>
      <c r="AT8" s="9">
        <v>322447</v>
      </c>
      <c r="AU8" s="9">
        <v>6124</v>
      </c>
      <c r="AV8" s="9">
        <v>3090</v>
      </c>
      <c r="AW8" s="9">
        <v>268824</v>
      </c>
      <c r="AX8" s="10" t="s">
        <v>102</v>
      </c>
      <c r="AY8" s="10" t="s">
        <v>102</v>
      </c>
      <c r="AZ8" s="10" t="s">
        <v>102</v>
      </c>
      <c r="BA8" s="9">
        <v>2</v>
      </c>
      <c r="BB8" s="9">
        <v>23</v>
      </c>
      <c r="BC8" s="9">
        <v>2248</v>
      </c>
      <c r="BD8" s="9">
        <v>0</v>
      </c>
      <c r="BE8" s="9">
        <v>2273</v>
      </c>
      <c r="BF8" s="9">
        <v>65</v>
      </c>
      <c r="BG8" s="9">
        <v>47</v>
      </c>
      <c r="BH8" s="9">
        <v>65</v>
      </c>
      <c r="BI8" s="9">
        <v>573</v>
      </c>
      <c r="BJ8" s="9">
        <v>750</v>
      </c>
      <c r="BK8" s="9">
        <v>234</v>
      </c>
      <c r="BL8" s="9">
        <v>262</v>
      </c>
      <c r="BM8" s="9">
        <v>3884</v>
      </c>
      <c r="BN8" s="9">
        <v>54952</v>
      </c>
      <c r="BO8" s="9">
        <v>59332</v>
      </c>
      <c r="BP8" s="9">
        <v>5209</v>
      </c>
      <c r="BQ8" s="9">
        <v>998</v>
      </c>
      <c r="BR8" s="9">
        <v>3990</v>
      </c>
      <c r="BS8" s="9">
        <v>0</v>
      </c>
      <c r="BT8" s="4"/>
      <c r="BU8" s="20">
        <v>492336</v>
      </c>
      <c r="BV8" s="20">
        <v>1492995</v>
      </c>
      <c r="BW8" s="20">
        <v>10670</v>
      </c>
      <c r="BX8" s="20">
        <v>207542</v>
      </c>
      <c r="BY8" s="20">
        <v>3212096</v>
      </c>
      <c r="BZ8" s="20">
        <v>5415639</v>
      </c>
      <c r="CA8" s="20">
        <v>327328</v>
      </c>
      <c r="CB8" s="20">
        <v>1064262</v>
      </c>
      <c r="CC8" s="4"/>
      <c r="CD8" s="9">
        <v>267</v>
      </c>
      <c r="CE8" s="9">
        <v>183</v>
      </c>
      <c r="CF8" s="9">
        <v>2349</v>
      </c>
      <c r="CG8" s="9">
        <v>9599</v>
      </c>
      <c r="CH8" s="9">
        <v>572</v>
      </c>
      <c r="CI8" s="9">
        <v>12520</v>
      </c>
      <c r="CJ8" s="9">
        <v>1363</v>
      </c>
      <c r="CK8" s="9">
        <v>6981</v>
      </c>
      <c r="CL8" s="9">
        <v>170</v>
      </c>
      <c r="CM8" s="9">
        <v>8514</v>
      </c>
      <c r="CN8" s="9">
        <v>384</v>
      </c>
      <c r="CO8" s="9">
        <v>487</v>
      </c>
      <c r="CP8" s="9">
        <v>13391</v>
      </c>
      <c r="CQ8" s="9">
        <v>360</v>
      </c>
      <c r="CR8" s="9">
        <v>459</v>
      </c>
      <c r="CS8" s="9">
        <v>9333</v>
      </c>
      <c r="CT8" s="9">
        <v>0</v>
      </c>
      <c r="CU8" s="9">
        <v>0</v>
      </c>
    </row>
    <row r="9" spans="1:99" ht="15.75" customHeight="1">
      <c r="A9" s="8" t="s">
        <v>107</v>
      </c>
      <c r="B9" s="4"/>
      <c r="C9" s="11"/>
      <c r="D9" s="13"/>
      <c r="E9" s="11"/>
      <c r="F9" s="11"/>
      <c r="G9" s="11"/>
      <c r="H9" s="13"/>
      <c r="I9" s="13"/>
      <c r="J9" s="4"/>
      <c r="K9" s="11"/>
      <c r="L9" s="11"/>
      <c r="M9" s="11"/>
      <c r="N9" s="11"/>
      <c r="O9" s="11"/>
      <c r="P9" s="11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4"/>
      <c r="AC9" s="13"/>
      <c r="AD9" s="13"/>
      <c r="AE9" s="13"/>
      <c r="AF9" s="11"/>
      <c r="AG9" s="11"/>
      <c r="AH9" s="11"/>
      <c r="AI9" s="11"/>
      <c r="AJ9" s="11"/>
      <c r="AK9" s="11"/>
      <c r="AL9" s="11"/>
      <c r="AM9" s="11"/>
      <c r="AN9" s="11"/>
      <c r="AO9" s="13"/>
      <c r="AP9" s="13"/>
      <c r="AQ9" s="4"/>
      <c r="AR9" s="11"/>
      <c r="AS9" s="11"/>
      <c r="AT9" s="11"/>
      <c r="AU9" s="11"/>
      <c r="AV9" s="11"/>
      <c r="AW9" s="11"/>
      <c r="AX9" s="13"/>
      <c r="AY9" s="13"/>
      <c r="AZ9" s="13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4"/>
      <c r="BU9" s="11"/>
      <c r="BV9" s="11"/>
      <c r="BW9" s="11"/>
      <c r="BX9" s="11"/>
      <c r="BY9" s="11"/>
      <c r="BZ9" s="11"/>
      <c r="CA9" s="11"/>
      <c r="CB9" s="11"/>
      <c r="CC9" s="4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</row>
    <row r="10" spans="1:99" ht="12.75">
      <c r="A10" s="7" t="s">
        <v>108</v>
      </c>
      <c r="B10" s="4"/>
      <c r="C10" s="9">
        <v>6</v>
      </c>
      <c r="D10" s="10">
        <v>17955</v>
      </c>
      <c r="E10" s="9">
        <v>54</v>
      </c>
      <c r="F10" s="9">
        <v>1528</v>
      </c>
      <c r="G10" s="9">
        <v>287</v>
      </c>
      <c r="H10" s="10" t="s">
        <v>102</v>
      </c>
      <c r="I10" s="10" t="s">
        <v>102</v>
      </c>
      <c r="J10" s="4"/>
      <c r="K10" s="9">
        <v>33.7</v>
      </c>
      <c r="L10" s="9">
        <v>15</v>
      </c>
      <c r="M10" s="9">
        <v>32.3</v>
      </c>
      <c r="N10" s="9">
        <v>7</v>
      </c>
      <c r="O10" s="9">
        <v>0</v>
      </c>
      <c r="P10" s="9">
        <v>88</v>
      </c>
      <c r="Q10" s="10">
        <v>0</v>
      </c>
      <c r="R10" s="10">
        <v>0</v>
      </c>
      <c r="S10" s="10">
        <v>27.3</v>
      </c>
      <c r="T10" s="10">
        <v>20</v>
      </c>
      <c r="U10" s="10">
        <v>11.7</v>
      </c>
      <c r="V10" s="10">
        <v>8</v>
      </c>
      <c r="W10" s="10">
        <v>12</v>
      </c>
      <c r="X10" s="10">
        <v>3</v>
      </c>
      <c r="Y10" s="10">
        <v>3</v>
      </c>
      <c r="Z10" s="10">
        <v>0</v>
      </c>
      <c r="AA10" s="10">
        <v>3</v>
      </c>
      <c r="AB10" s="4"/>
      <c r="AC10" s="10">
        <v>102</v>
      </c>
      <c r="AD10" s="10">
        <v>2952</v>
      </c>
      <c r="AE10" s="10">
        <v>8184</v>
      </c>
      <c r="AF10" s="9">
        <v>276285</v>
      </c>
      <c r="AG10" s="9">
        <v>4354</v>
      </c>
      <c r="AH10" s="9">
        <v>1477</v>
      </c>
      <c r="AI10" s="9">
        <v>2919</v>
      </c>
      <c r="AJ10" s="9">
        <v>4330</v>
      </c>
      <c r="AK10" s="9">
        <v>7249</v>
      </c>
      <c r="AL10" s="9">
        <v>1123</v>
      </c>
      <c r="AM10" s="9">
        <v>3829</v>
      </c>
      <c r="AN10" s="9">
        <v>4952</v>
      </c>
      <c r="AO10" s="10">
        <v>15909</v>
      </c>
      <c r="AP10" s="10">
        <v>320324</v>
      </c>
      <c r="AQ10" s="4"/>
      <c r="AR10" s="9">
        <v>7670</v>
      </c>
      <c r="AS10" s="9">
        <v>17119</v>
      </c>
      <c r="AT10" s="9">
        <v>622128</v>
      </c>
      <c r="AU10" s="9">
        <v>4963</v>
      </c>
      <c r="AV10" s="9">
        <v>12942</v>
      </c>
      <c r="AW10" s="9">
        <v>395782</v>
      </c>
      <c r="AX10" s="10" t="s">
        <v>102</v>
      </c>
      <c r="AY10" s="10" t="s">
        <v>102</v>
      </c>
      <c r="AZ10" s="10" t="s">
        <v>102</v>
      </c>
      <c r="BA10" s="9">
        <v>22</v>
      </c>
      <c r="BB10" s="9">
        <v>46</v>
      </c>
      <c r="BC10" s="9">
        <v>1601</v>
      </c>
      <c r="BD10" s="9">
        <v>2333</v>
      </c>
      <c r="BE10" s="9">
        <v>4002</v>
      </c>
      <c r="BF10" s="9">
        <v>281</v>
      </c>
      <c r="BG10" s="9">
        <v>12</v>
      </c>
      <c r="BH10" s="9">
        <v>0</v>
      </c>
      <c r="BI10" s="9">
        <v>0</v>
      </c>
      <c r="BJ10" s="9">
        <v>293</v>
      </c>
      <c r="BK10" s="9">
        <v>967</v>
      </c>
      <c r="BL10" s="9">
        <v>1191</v>
      </c>
      <c r="BM10" s="9">
        <v>5217</v>
      </c>
      <c r="BN10" s="9">
        <v>69650</v>
      </c>
      <c r="BO10" s="9">
        <v>77025</v>
      </c>
      <c r="BP10" s="9">
        <v>7228</v>
      </c>
      <c r="BQ10" s="9">
        <v>4905</v>
      </c>
      <c r="BR10" s="9">
        <v>2507</v>
      </c>
      <c r="BS10" s="9">
        <v>0</v>
      </c>
      <c r="BT10" s="4"/>
      <c r="BU10" s="20">
        <v>1018142</v>
      </c>
      <c r="BV10" s="20">
        <v>2333552</v>
      </c>
      <c r="BW10" s="20">
        <v>0</v>
      </c>
      <c r="BX10" s="20">
        <v>1910915</v>
      </c>
      <c r="BY10" s="20">
        <v>5717412</v>
      </c>
      <c r="BZ10" s="20">
        <v>10980021</v>
      </c>
      <c r="CA10" s="20">
        <v>0</v>
      </c>
      <c r="CB10" s="20">
        <v>2446047</v>
      </c>
      <c r="CC10" s="4"/>
      <c r="CD10" s="9">
        <v>111</v>
      </c>
      <c r="CE10" s="9">
        <v>100</v>
      </c>
      <c r="CF10" s="9">
        <v>5951</v>
      </c>
      <c r="CG10" s="9">
        <v>26746</v>
      </c>
      <c r="CH10" s="9">
        <v>1740</v>
      </c>
      <c r="CI10" s="9">
        <v>34437</v>
      </c>
      <c r="CJ10" s="9">
        <v>2412</v>
      </c>
      <c r="CK10" s="9">
        <v>16025</v>
      </c>
      <c r="CL10" s="9">
        <v>366</v>
      </c>
      <c r="CM10" s="9">
        <v>18803</v>
      </c>
      <c r="CN10" s="9">
        <v>711</v>
      </c>
      <c r="CO10" s="9">
        <v>1176</v>
      </c>
      <c r="CP10" s="9">
        <v>36324</v>
      </c>
      <c r="CQ10" s="9">
        <v>672</v>
      </c>
      <c r="CR10" s="9">
        <v>1094</v>
      </c>
      <c r="CS10" s="9">
        <v>20569</v>
      </c>
      <c r="CT10" s="9">
        <v>21145</v>
      </c>
      <c r="CU10" s="9">
        <v>8465</v>
      </c>
    </row>
    <row r="11" spans="1:99" ht="15.75" customHeight="1">
      <c r="A11" t="s">
        <v>109</v>
      </c>
      <c r="B11" s="4"/>
      <c r="C11" s="11">
        <v>1</v>
      </c>
      <c r="D11" s="13">
        <v>13500</v>
      </c>
      <c r="E11" s="11">
        <v>82</v>
      </c>
      <c r="F11" s="11">
        <v>1360</v>
      </c>
      <c r="G11" s="11">
        <v>223</v>
      </c>
      <c r="H11" s="13">
        <v>35000</v>
      </c>
      <c r="I11" s="13">
        <v>0</v>
      </c>
      <c r="J11" s="4"/>
      <c r="K11" s="11">
        <v>42</v>
      </c>
      <c r="L11" s="11">
        <v>35</v>
      </c>
      <c r="M11" s="11">
        <v>48.24</v>
      </c>
      <c r="N11" s="11">
        <v>14.2</v>
      </c>
      <c r="O11" s="11">
        <v>0</v>
      </c>
      <c r="P11" s="11">
        <v>139.44</v>
      </c>
      <c r="Q11" s="13">
        <v>0</v>
      </c>
      <c r="R11" s="13">
        <v>11.5</v>
      </c>
      <c r="S11" s="13">
        <v>20.24</v>
      </c>
      <c r="T11" s="13">
        <v>29.94</v>
      </c>
      <c r="U11" s="13">
        <v>22.15</v>
      </c>
      <c r="V11" s="13">
        <v>26</v>
      </c>
      <c r="W11" s="13">
        <v>9.6</v>
      </c>
      <c r="X11" s="13">
        <v>11</v>
      </c>
      <c r="Y11" s="13">
        <v>7</v>
      </c>
      <c r="Z11" s="13">
        <v>2</v>
      </c>
      <c r="AA11" s="13">
        <v>0</v>
      </c>
      <c r="AB11" s="4"/>
      <c r="AC11" s="13">
        <v>218</v>
      </c>
      <c r="AD11" s="13">
        <v>5157</v>
      </c>
      <c r="AE11" s="13">
        <v>25173</v>
      </c>
      <c r="AF11" s="11">
        <v>307263</v>
      </c>
      <c r="AG11" s="11">
        <v>591539</v>
      </c>
      <c r="AH11" s="11">
        <v>2371</v>
      </c>
      <c r="AI11" s="11">
        <v>4528</v>
      </c>
      <c r="AJ11" s="11">
        <v>3406</v>
      </c>
      <c r="AK11" s="11">
        <v>7934</v>
      </c>
      <c r="AL11" s="11">
        <v>5548</v>
      </c>
      <c r="AM11" s="11">
        <v>6038</v>
      </c>
      <c r="AN11" s="11">
        <v>11586</v>
      </c>
      <c r="AO11" s="13">
        <v>0</v>
      </c>
      <c r="AP11" s="13">
        <v>2030197</v>
      </c>
      <c r="AQ11" s="4"/>
      <c r="AR11" s="11">
        <v>17920</v>
      </c>
      <c r="AS11" s="11">
        <v>5307</v>
      </c>
      <c r="AT11" s="11">
        <v>1013904</v>
      </c>
      <c r="AU11" s="11">
        <v>0</v>
      </c>
      <c r="AV11" s="11">
        <v>0</v>
      </c>
      <c r="AW11" s="11" t="s">
        <v>102</v>
      </c>
      <c r="AX11" s="13">
        <v>0</v>
      </c>
      <c r="AY11" s="13">
        <v>0</v>
      </c>
      <c r="AZ11" s="13">
        <v>0</v>
      </c>
      <c r="BA11" s="11">
        <v>60</v>
      </c>
      <c r="BB11" s="11">
        <v>128</v>
      </c>
      <c r="BC11" s="11">
        <v>1088</v>
      </c>
      <c r="BD11" s="11">
        <v>1115</v>
      </c>
      <c r="BE11" s="11">
        <v>2391</v>
      </c>
      <c r="BF11" s="11">
        <v>132</v>
      </c>
      <c r="BG11" s="11">
        <v>239</v>
      </c>
      <c r="BH11" s="11">
        <v>0</v>
      </c>
      <c r="BI11" s="11">
        <v>0</v>
      </c>
      <c r="BJ11" s="11">
        <v>371</v>
      </c>
      <c r="BK11" s="11">
        <v>2635</v>
      </c>
      <c r="BL11" s="11">
        <v>1110</v>
      </c>
      <c r="BM11" s="11">
        <v>9468</v>
      </c>
      <c r="BN11" s="11">
        <v>46049</v>
      </c>
      <c r="BO11" s="11">
        <v>59262</v>
      </c>
      <c r="BP11" s="11">
        <v>136086</v>
      </c>
      <c r="BQ11" s="11">
        <v>1543</v>
      </c>
      <c r="BR11" s="11">
        <v>936</v>
      </c>
      <c r="BS11" s="11">
        <v>0</v>
      </c>
      <c r="BT11" s="4"/>
      <c r="BU11" s="21">
        <v>1626504</v>
      </c>
      <c r="BV11" s="21">
        <v>5909689</v>
      </c>
      <c r="BW11" s="21">
        <v>42016</v>
      </c>
      <c r="BX11" s="21">
        <v>1905558</v>
      </c>
      <c r="BY11" s="21">
        <v>9903936</v>
      </c>
      <c r="BZ11" s="21">
        <v>19387703</v>
      </c>
      <c r="CA11" s="21">
        <v>27822774</v>
      </c>
      <c r="CB11" s="21">
        <v>5635325</v>
      </c>
      <c r="CC11" s="4"/>
      <c r="CD11" s="11">
        <v>165</v>
      </c>
      <c r="CE11" s="11">
        <v>12933</v>
      </c>
      <c r="CF11" s="11">
        <v>9679</v>
      </c>
      <c r="CG11" s="11">
        <v>24125</v>
      </c>
      <c r="CH11" s="11">
        <v>1391</v>
      </c>
      <c r="CI11" s="11">
        <v>35195</v>
      </c>
      <c r="CJ11" s="11">
        <v>5238</v>
      </c>
      <c r="CK11" s="11">
        <v>19020</v>
      </c>
      <c r="CL11" s="11">
        <v>625</v>
      </c>
      <c r="CM11" s="11">
        <v>24883</v>
      </c>
      <c r="CN11" s="11">
        <v>960</v>
      </c>
      <c r="CO11" s="11">
        <v>1158</v>
      </c>
      <c r="CP11" s="11">
        <v>37313</v>
      </c>
      <c r="CQ11" s="11">
        <v>885</v>
      </c>
      <c r="CR11" s="11">
        <v>1054</v>
      </c>
      <c r="CS11" s="11">
        <v>26822</v>
      </c>
      <c r="CT11" s="11">
        <v>3020</v>
      </c>
      <c r="CU11" s="11">
        <v>1514</v>
      </c>
    </row>
    <row r="12" spans="1:99" ht="15.75" customHeight="1">
      <c r="A12" s="7" t="s">
        <v>110</v>
      </c>
      <c r="B12" s="4"/>
      <c r="C12" s="9">
        <v>3</v>
      </c>
      <c r="D12" s="10">
        <v>6463</v>
      </c>
      <c r="E12" s="9">
        <v>70</v>
      </c>
      <c r="F12" s="9">
        <v>757</v>
      </c>
      <c r="G12" s="9">
        <v>132</v>
      </c>
      <c r="H12" s="10" t="s">
        <v>102</v>
      </c>
      <c r="I12" s="10" t="s">
        <v>102</v>
      </c>
      <c r="J12" s="4"/>
      <c r="K12" s="9">
        <v>16.4</v>
      </c>
      <c r="L12" s="9">
        <v>17.8</v>
      </c>
      <c r="M12" s="9">
        <v>6.9</v>
      </c>
      <c r="N12" s="9">
        <v>2</v>
      </c>
      <c r="O12" s="9">
        <v>0</v>
      </c>
      <c r="P12" s="9">
        <v>43.1</v>
      </c>
      <c r="Q12" s="10">
        <v>0</v>
      </c>
      <c r="R12" s="10">
        <v>3.3</v>
      </c>
      <c r="S12" s="10">
        <v>0.6</v>
      </c>
      <c r="T12" s="10">
        <v>14.8</v>
      </c>
      <c r="U12" s="10">
        <v>5.7</v>
      </c>
      <c r="V12" s="10">
        <v>11.8</v>
      </c>
      <c r="W12" s="10">
        <v>3</v>
      </c>
      <c r="X12" s="10">
        <v>2</v>
      </c>
      <c r="Y12" s="10">
        <v>1</v>
      </c>
      <c r="Z12" s="10">
        <v>0</v>
      </c>
      <c r="AA12" s="10">
        <v>1</v>
      </c>
      <c r="AB12" s="4"/>
      <c r="AC12" s="10">
        <v>542</v>
      </c>
      <c r="AD12" s="10">
        <v>8327</v>
      </c>
      <c r="AE12" s="10">
        <v>13756</v>
      </c>
      <c r="AF12" s="9">
        <v>136020</v>
      </c>
      <c r="AG12" s="9">
        <v>4471</v>
      </c>
      <c r="AH12" s="9">
        <v>3825</v>
      </c>
      <c r="AI12" s="9">
        <v>626</v>
      </c>
      <c r="AJ12" s="9">
        <v>355</v>
      </c>
      <c r="AK12" s="9">
        <v>981</v>
      </c>
      <c r="AL12" s="9">
        <v>1099</v>
      </c>
      <c r="AM12" s="9">
        <v>2961</v>
      </c>
      <c r="AN12" s="9">
        <v>4060</v>
      </c>
      <c r="AO12" s="10"/>
      <c r="AP12" s="10">
        <v>357482</v>
      </c>
      <c r="AQ12" s="4"/>
      <c r="AR12" s="9">
        <v>13686</v>
      </c>
      <c r="AS12" s="9">
        <v>746</v>
      </c>
      <c r="AT12" s="9">
        <v>252585</v>
      </c>
      <c r="AU12" s="9">
        <v>10525</v>
      </c>
      <c r="AV12" s="9">
        <v>463</v>
      </c>
      <c r="AW12" s="9">
        <v>189166</v>
      </c>
      <c r="AX12" s="10"/>
      <c r="AY12" s="10"/>
      <c r="AZ12" s="10"/>
      <c r="BA12" s="9">
        <v>0</v>
      </c>
      <c r="BB12" s="9">
        <v>13150</v>
      </c>
      <c r="BC12" s="9">
        <v>3</v>
      </c>
      <c r="BD12" s="9">
        <v>28634</v>
      </c>
      <c r="BE12" s="9">
        <v>41787</v>
      </c>
      <c r="BF12" s="9">
        <v>86</v>
      </c>
      <c r="BG12" s="9">
        <v>2</v>
      </c>
      <c r="BH12" s="9">
        <v>0</v>
      </c>
      <c r="BI12" s="9">
        <v>0</v>
      </c>
      <c r="BJ12" s="9">
        <v>88</v>
      </c>
      <c r="BK12" s="9">
        <v>1026</v>
      </c>
      <c r="BL12" s="9">
        <v>25709</v>
      </c>
      <c r="BM12" s="9">
        <v>2978</v>
      </c>
      <c r="BN12" s="9">
        <v>62886</v>
      </c>
      <c r="BO12" s="9">
        <v>92599</v>
      </c>
      <c r="BP12" s="9">
        <v>44463</v>
      </c>
      <c r="BQ12" s="9">
        <v>99</v>
      </c>
      <c r="BR12" s="9">
        <v>4</v>
      </c>
      <c r="BS12" s="9">
        <v>0</v>
      </c>
      <c r="BT12" s="4"/>
      <c r="BU12" s="20">
        <v>343592</v>
      </c>
      <c r="BV12" s="20">
        <v>1229934</v>
      </c>
      <c r="BW12" s="20">
        <v>7866</v>
      </c>
      <c r="BX12" s="20">
        <v>674394</v>
      </c>
      <c r="BY12" s="20">
        <v>3384282</v>
      </c>
      <c r="BZ12" s="20">
        <v>5640068</v>
      </c>
      <c r="CA12" s="20">
        <v>0</v>
      </c>
      <c r="CB12" s="20">
        <v>1005962</v>
      </c>
      <c r="CC12" s="4"/>
      <c r="CD12" s="9">
        <v>166</v>
      </c>
      <c r="CE12" s="9">
        <v>5838</v>
      </c>
      <c r="CF12" s="9">
        <v>2544</v>
      </c>
      <c r="CG12" s="9">
        <v>13001</v>
      </c>
      <c r="CH12" s="9">
        <v>522</v>
      </c>
      <c r="CI12" s="9">
        <v>16067</v>
      </c>
      <c r="CJ12" s="9">
        <v>1200</v>
      </c>
      <c r="CK12" s="9">
        <v>8727</v>
      </c>
      <c r="CL12" s="9">
        <v>236</v>
      </c>
      <c r="CM12" s="9">
        <v>10163</v>
      </c>
      <c r="CN12" s="9">
        <v>343</v>
      </c>
      <c r="CO12" s="9">
        <v>566</v>
      </c>
      <c r="CP12" s="9">
        <v>16976</v>
      </c>
      <c r="CQ12" s="9">
        <v>317</v>
      </c>
      <c r="CR12" s="9">
        <v>519</v>
      </c>
      <c r="CS12" s="9">
        <v>10999</v>
      </c>
      <c r="CT12" s="9">
        <v>5817</v>
      </c>
      <c r="CU12" s="9">
        <v>3255</v>
      </c>
    </row>
    <row r="13" spans="1:99" ht="15.75" customHeight="1">
      <c r="A13" t="s">
        <v>111</v>
      </c>
      <c r="B13" s="4"/>
      <c r="C13" s="11">
        <v>2</v>
      </c>
      <c r="D13" s="13">
        <v>9052</v>
      </c>
      <c r="E13" s="11">
        <v>66.5</v>
      </c>
      <c r="F13" s="11">
        <v>572</v>
      </c>
      <c r="G13" s="11">
        <v>52</v>
      </c>
      <c r="H13" s="13"/>
      <c r="I13" s="13">
        <v>1306</v>
      </c>
      <c r="J13" s="4"/>
      <c r="K13" s="11">
        <v>16.8</v>
      </c>
      <c r="L13" s="11">
        <v>13.6</v>
      </c>
      <c r="M13" s="11">
        <v>8.7</v>
      </c>
      <c r="N13" s="11">
        <v>5</v>
      </c>
      <c r="O13" s="11">
        <v>4.7</v>
      </c>
      <c r="P13" s="11">
        <v>48.8</v>
      </c>
      <c r="Q13" s="13">
        <v>3.7</v>
      </c>
      <c r="R13" s="13">
        <v>0.7</v>
      </c>
      <c r="S13" s="13">
        <v>8</v>
      </c>
      <c r="T13" s="13">
        <v>9</v>
      </c>
      <c r="U13" s="13">
        <v>8.6</v>
      </c>
      <c r="V13" s="13">
        <v>10</v>
      </c>
      <c r="W13" s="13">
        <v>3</v>
      </c>
      <c r="X13" s="13">
        <v>2.6</v>
      </c>
      <c r="Y13" s="13">
        <v>2</v>
      </c>
      <c r="Z13" s="13">
        <v>0</v>
      </c>
      <c r="AA13" s="13">
        <v>1.2</v>
      </c>
      <c r="AB13" s="4"/>
      <c r="AC13" s="13">
        <v>213</v>
      </c>
      <c r="AD13" s="13">
        <v>4092</v>
      </c>
      <c r="AE13" s="13">
        <v>12837</v>
      </c>
      <c r="AF13" s="11">
        <v>129038</v>
      </c>
      <c r="AG13" s="11">
        <v>5215</v>
      </c>
      <c r="AH13" s="11">
        <v>27</v>
      </c>
      <c r="AI13" s="11">
        <v>1306</v>
      </c>
      <c r="AJ13" s="11">
        <v>897</v>
      </c>
      <c r="AK13" s="11">
        <v>2203</v>
      </c>
      <c r="AL13" s="11">
        <v>1012</v>
      </c>
      <c r="AM13" s="11">
        <v>2235</v>
      </c>
      <c r="AN13" s="11">
        <v>3247</v>
      </c>
      <c r="AO13" s="13">
        <v>0</v>
      </c>
      <c r="AP13" s="13"/>
      <c r="AQ13" s="4"/>
      <c r="AR13" s="11">
        <v>7375</v>
      </c>
      <c r="AS13" s="11">
        <v>15144</v>
      </c>
      <c r="AT13" s="11">
        <v>677140</v>
      </c>
      <c r="AU13" s="11">
        <v>6074</v>
      </c>
      <c r="AV13" s="11">
        <v>3400</v>
      </c>
      <c r="AW13" s="11">
        <v>493094</v>
      </c>
      <c r="AX13" s="13">
        <v>991</v>
      </c>
      <c r="AY13" s="13">
        <v>8048</v>
      </c>
      <c r="AZ13" s="13">
        <v>216697</v>
      </c>
      <c r="BA13" s="11">
        <v>29</v>
      </c>
      <c r="BB13" s="11">
        <v>83</v>
      </c>
      <c r="BC13" s="11">
        <v>109</v>
      </c>
      <c r="BD13" s="11">
        <v>1942</v>
      </c>
      <c r="BE13" s="11">
        <v>2163</v>
      </c>
      <c r="BF13" s="11">
        <v>89</v>
      </c>
      <c r="BG13" s="11">
        <v>2</v>
      </c>
      <c r="BH13" s="11">
        <v>0</v>
      </c>
      <c r="BI13" s="11">
        <v>0</v>
      </c>
      <c r="BJ13" s="11">
        <v>91</v>
      </c>
      <c r="BK13" s="11">
        <v>4106</v>
      </c>
      <c r="BL13" s="11">
        <v>273</v>
      </c>
      <c r="BM13" s="11">
        <v>5374</v>
      </c>
      <c r="BN13" s="11">
        <v>35067</v>
      </c>
      <c r="BO13" s="11">
        <v>44820</v>
      </c>
      <c r="BP13" s="11">
        <v>141726</v>
      </c>
      <c r="BQ13" s="11">
        <v>444</v>
      </c>
      <c r="BR13" s="11">
        <v>4967</v>
      </c>
      <c r="BS13" s="11">
        <v>129220</v>
      </c>
      <c r="BT13" s="4"/>
      <c r="BU13" s="21">
        <v>579944</v>
      </c>
      <c r="BV13" s="21">
        <v>2648941</v>
      </c>
      <c r="BW13" s="21">
        <v>33747</v>
      </c>
      <c r="BX13" s="21">
        <v>470033</v>
      </c>
      <c r="BY13" s="21">
        <v>3498111</v>
      </c>
      <c r="BZ13" s="21">
        <v>7230776</v>
      </c>
      <c r="CA13" s="21">
        <v>109826</v>
      </c>
      <c r="CB13" s="21">
        <v>1644015</v>
      </c>
      <c r="CC13" s="4"/>
      <c r="CD13" s="11">
        <v>18</v>
      </c>
      <c r="CE13" s="11">
        <v>325</v>
      </c>
      <c r="CF13" s="11">
        <v>3184</v>
      </c>
      <c r="CG13" s="11">
        <v>14019</v>
      </c>
      <c r="CH13" s="11">
        <v>614</v>
      </c>
      <c r="CI13" s="11">
        <v>17817</v>
      </c>
      <c r="CJ13" s="11">
        <v>1337</v>
      </c>
      <c r="CK13" s="11">
        <v>7539</v>
      </c>
      <c r="CL13" s="11">
        <v>186</v>
      </c>
      <c r="CM13" s="11">
        <v>9062</v>
      </c>
      <c r="CN13" s="11">
        <v>496</v>
      </c>
      <c r="CO13" s="11">
        <v>714</v>
      </c>
      <c r="CP13" s="11">
        <v>19027</v>
      </c>
      <c r="CQ13" s="11">
        <v>454</v>
      </c>
      <c r="CR13" s="11">
        <v>655</v>
      </c>
      <c r="CS13" s="11">
        <v>10171</v>
      </c>
      <c r="CT13" s="11">
        <v>14088</v>
      </c>
      <c r="CU13" s="11">
        <v>6166</v>
      </c>
    </row>
    <row r="14" spans="1:99" ht="15.75" customHeight="1">
      <c r="A14" s="7" t="s">
        <v>112</v>
      </c>
      <c r="B14" s="4"/>
      <c r="C14" s="9">
        <v>3</v>
      </c>
      <c r="D14" s="10">
        <v>26050.75</v>
      </c>
      <c r="E14" s="9">
        <v>57.5</v>
      </c>
      <c r="F14" s="9">
        <v>2730</v>
      </c>
      <c r="G14" s="9">
        <v>356</v>
      </c>
      <c r="H14" s="10">
        <v>47538</v>
      </c>
      <c r="I14" s="10">
        <v>3574</v>
      </c>
      <c r="J14" s="4"/>
      <c r="K14" s="9">
        <v>64.4</v>
      </c>
      <c r="L14" s="9">
        <v>64.8</v>
      </c>
      <c r="M14" s="9">
        <v>17.4</v>
      </c>
      <c r="N14" s="9">
        <v>13</v>
      </c>
      <c r="O14" s="9">
        <v>0</v>
      </c>
      <c r="P14" s="9">
        <v>159.6</v>
      </c>
      <c r="Q14" s="10">
        <v>5.2</v>
      </c>
      <c r="R14" s="10">
        <v>1</v>
      </c>
      <c r="S14" s="10">
        <v>6.9</v>
      </c>
      <c r="T14" s="10">
        <v>50.4</v>
      </c>
      <c r="U14" s="10">
        <v>16</v>
      </c>
      <c r="V14" s="10">
        <v>43</v>
      </c>
      <c r="W14" s="10">
        <v>17</v>
      </c>
      <c r="X14" s="10">
        <v>7</v>
      </c>
      <c r="Y14" s="10">
        <v>9</v>
      </c>
      <c r="Z14" s="10">
        <v>1</v>
      </c>
      <c r="AA14" s="10">
        <v>3</v>
      </c>
      <c r="AB14" s="4"/>
      <c r="AC14" s="10">
        <v>47</v>
      </c>
      <c r="AD14" s="10">
        <v>0</v>
      </c>
      <c r="AE14" s="10">
        <v>109939</v>
      </c>
      <c r="AF14" s="9">
        <v>562597</v>
      </c>
      <c r="AG14" s="9">
        <v>40975</v>
      </c>
      <c r="AH14" s="9">
        <v>3750</v>
      </c>
      <c r="AI14" s="9">
        <v>2742</v>
      </c>
      <c r="AJ14" s="9">
        <v>5618</v>
      </c>
      <c r="AK14" s="9">
        <v>8360</v>
      </c>
      <c r="AL14" s="9">
        <v>5795</v>
      </c>
      <c r="AM14" s="9">
        <v>7959</v>
      </c>
      <c r="AN14" s="9">
        <v>13754</v>
      </c>
      <c r="AO14" s="10">
        <v>1217</v>
      </c>
      <c r="AP14" s="10">
        <v>2131485</v>
      </c>
      <c r="AQ14" s="4"/>
      <c r="AR14" s="9">
        <v>10463</v>
      </c>
      <c r="AS14" s="9">
        <v>11103</v>
      </c>
      <c r="AT14" s="9">
        <v>1263924</v>
      </c>
      <c r="AU14" s="9">
        <v>8721</v>
      </c>
      <c r="AV14" s="9">
        <v>10245</v>
      </c>
      <c r="AW14" s="9">
        <v>725984</v>
      </c>
      <c r="AX14" s="10">
        <v>1922</v>
      </c>
      <c r="AY14" s="15">
        <v>5352</v>
      </c>
      <c r="AZ14" s="10">
        <v>0</v>
      </c>
      <c r="BA14" s="9">
        <v>11</v>
      </c>
      <c r="BB14" s="9">
        <v>116</v>
      </c>
      <c r="BC14" s="9">
        <v>8904</v>
      </c>
      <c r="BD14" s="9">
        <v>103738</v>
      </c>
      <c r="BE14" s="9">
        <v>112769</v>
      </c>
      <c r="BF14" s="9">
        <v>233</v>
      </c>
      <c r="BG14" s="9">
        <v>31</v>
      </c>
      <c r="BH14" s="9">
        <v>0</v>
      </c>
      <c r="BI14" s="9">
        <v>0</v>
      </c>
      <c r="BJ14" s="9">
        <v>264</v>
      </c>
      <c r="BK14" s="9">
        <v>1816</v>
      </c>
      <c r="BL14" s="9">
        <v>512</v>
      </c>
      <c r="BM14" s="9">
        <v>8904</v>
      </c>
      <c r="BN14" s="9">
        <v>103738</v>
      </c>
      <c r="BO14" s="9">
        <v>114970</v>
      </c>
      <c r="BP14" s="9">
        <v>35383</v>
      </c>
      <c r="BQ14" s="9">
        <v>3233</v>
      </c>
      <c r="BR14" s="9">
        <v>18038</v>
      </c>
      <c r="BS14" s="9">
        <v>79000</v>
      </c>
      <c r="BT14" s="4"/>
      <c r="BU14" s="20">
        <v>1580970</v>
      </c>
      <c r="BV14" s="20">
        <v>12483285</v>
      </c>
      <c r="BW14" s="20">
        <v>68678</v>
      </c>
      <c r="BX14" s="20">
        <v>1810252</v>
      </c>
      <c r="BY14" s="20">
        <v>12601510</v>
      </c>
      <c r="BZ14" s="20">
        <v>28544695</v>
      </c>
      <c r="CA14" s="20">
        <v>579330</v>
      </c>
      <c r="CB14" s="20">
        <v>10189077</v>
      </c>
      <c r="CC14" s="4"/>
      <c r="CD14" s="9">
        <v>172</v>
      </c>
      <c r="CE14" s="16">
        <v>409</v>
      </c>
      <c r="CF14" s="9">
        <v>13378</v>
      </c>
      <c r="CG14" s="9">
        <v>31247</v>
      </c>
      <c r="CH14" s="9">
        <v>1745</v>
      </c>
      <c r="CI14" s="9">
        <v>46370</v>
      </c>
      <c r="CJ14" s="9">
        <v>7738</v>
      </c>
      <c r="CK14" s="9">
        <v>25452</v>
      </c>
      <c r="CL14" s="9">
        <v>654</v>
      </c>
      <c r="CM14" s="9">
        <v>33844</v>
      </c>
      <c r="CN14" s="9">
        <v>4769</v>
      </c>
      <c r="CO14" s="9">
        <v>2803</v>
      </c>
      <c r="CP14" s="9">
        <v>53942</v>
      </c>
      <c r="CQ14" s="9">
        <v>2416</v>
      </c>
      <c r="CR14" s="9">
        <v>2602</v>
      </c>
      <c r="CS14" s="9">
        <v>38862</v>
      </c>
      <c r="CT14" s="9">
        <v>1865</v>
      </c>
      <c r="CU14" s="9">
        <v>609</v>
      </c>
    </row>
    <row r="15" spans="1:99" ht="15.75" customHeight="1">
      <c r="A15" t="s">
        <v>113</v>
      </c>
      <c r="B15" s="4"/>
      <c r="C15" s="11">
        <v>5</v>
      </c>
      <c r="D15" s="13" t="s">
        <v>102</v>
      </c>
      <c r="E15" s="11">
        <v>168</v>
      </c>
      <c r="F15" s="11">
        <v>2026</v>
      </c>
      <c r="G15" s="11">
        <v>314</v>
      </c>
      <c r="H15" s="13" t="s">
        <v>102</v>
      </c>
      <c r="I15" s="13" t="s">
        <v>102</v>
      </c>
      <c r="J15" s="4"/>
      <c r="K15" s="11">
        <v>32.8</v>
      </c>
      <c r="L15" s="11">
        <v>33.7</v>
      </c>
      <c r="M15" s="11">
        <v>37.6</v>
      </c>
      <c r="N15" s="11">
        <v>0</v>
      </c>
      <c r="O15" s="11">
        <v>0</v>
      </c>
      <c r="P15" s="11">
        <v>104.1</v>
      </c>
      <c r="Q15" s="13">
        <v>0</v>
      </c>
      <c r="R15" s="13">
        <v>10.7</v>
      </c>
      <c r="S15" s="13">
        <v>26.9</v>
      </c>
      <c r="T15" s="13">
        <v>19.4</v>
      </c>
      <c r="U15" s="13">
        <v>14.3</v>
      </c>
      <c r="V15" s="13">
        <v>14.2</v>
      </c>
      <c r="W15" s="13">
        <v>6.6</v>
      </c>
      <c r="X15" s="13">
        <v>9</v>
      </c>
      <c r="Y15" s="13">
        <v>0</v>
      </c>
      <c r="Z15" s="13">
        <v>2</v>
      </c>
      <c r="AA15" s="13">
        <v>1</v>
      </c>
      <c r="AB15" s="4"/>
      <c r="AC15" s="13">
        <v>547</v>
      </c>
      <c r="AD15" s="13">
        <v>12333</v>
      </c>
      <c r="AE15" s="13">
        <v>95282</v>
      </c>
      <c r="AF15" s="11">
        <v>694366</v>
      </c>
      <c r="AG15" s="11">
        <v>195126</v>
      </c>
      <c r="AH15" s="11">
        <v>5856</v>
      </c>
      <c r="AI15" s="11">
        <v>3220</v>
      </c>
      <c r="AJ15" s="11">
        <v>3514</v>
      </c>
      <c r="AK15" s="11">
        <v>6734</v>
      </c>
      <c r="AL15" s="11">
        <v>12622</v>
      </c>
      <c r="AM15" s="11">
        <v>5337</v>
      </c>
      <c r="AN15" s="11">
        <v>17959</v>
      </c>
      <c r="AO15" s="13">
        <v>31771</v>
      </c>
      <c r="AP15" s="13">
        <v>1843382</v>
      </c>
      <c r="AQ15" s="4"/>
      <c r="AR15" s="11">
        <v>97216</v>
      </c>
      <c r="AS15" s="11">
        <v>50423</v>
      </c>
      <c r="AT15" s="11">
        <v>1163891</v>
      </c>
      <c r="AU15" s="11">
        <v>91589</v>
      </c>
      <c r="AV15" s="11" t="s">
        <v>102</v>
      </c>
      <c r="AW15" s="11" t="s">
        <v>102</v>
      </c>
      <c r="AX15" s="13" t="s">
        <v>102</v>
      </c>
      <c r="AY15" s="13" t="s">
        <v>102</v>
      </c>
      <c r="AZ15" s="13" t="s">
        <v>102</v>
      </c>
      <c r="BA15" s="11">
        <v>5</v>
      </c>
      <c r="BB15" s="11">
        <v>30</v>
      </c>
      <c r="BC15" s="11">
        <v>0</v>
      </c>
      <c r="BD15" s="11">
        <v>0</v>
      </c>
      <c r="BE15" s="11">
        <v>35</v>
      </c>
      <c r="BF15" s="11">
        <v>108</v>
      </c>
      <c r="BG15" s="11">
        <v>27</v>
      </c>
      <c r="BH15" s="11">
        <v>0</v>
      </c>
      <c r="BI15" s="11">
        <v>0</v>
      </c>
      <c r="BJ15" s="11">
        <v>135</v>
      </c>
      <c r="BK15" s="11">
        <v>2453</v>
      </c>
      <c r="BL15" s="11">
        <v>409</v>
      </c>
      <c r="BM15" s="11">
        <v>9769</v>
      </c>
      <c r="BN15" s="11">
        <v>62876</v>
      </c>
      <c r="BO15" s="11">
        <v>75507</v>
      </c>
      <c r="BP15">
        <v>111949</v>
      </c>
      <c r="BQ15">
        <v>1965</v>
      </c>
      <c r="BR15" s="11">
        <v>3</v>
      </c>
      <c r="BS15" s="11">
        <v>77252</v>
      </c>
      <c r="BT15" s="4"/>
      <c r="BU15" s="22">
        <v>1513702</v>
      </c>
      <c r="BV15" s="22">
        <v>5587783</v>
      </c>
      <c r="BW15" s="21">
        <v>0</v>
      </c>
      <c r="BX15" s="21">
        <v>2950000</v>
      </c>
      <c r="BY15" s="21">
        <v>7964000</v>
      </c>
      <c r="BZ15" s="21">
        <v>18015485</v>
      </c>
      <c r="CA15" s="21">
        <v>242000</v>
      </c>
      <c r="CB15" s="22">
        <v>5644504</v>
      </c>
      <c r="CC15" s="4"/>
      <c r="CD15" s="11">
        <v>211</v>
      </c>
      <c r="CE15" s="11">
        <v>39</v>
      </c>
      <c r="CF15" s="11">
        <v>5332</v>
      </c>
      <c r="CG15" s="11">
        <v>22232</v>
      </c>
      <c r="CH15" s="11">
        <v>2793</v>
      </c>
      <c r="CI15" s="11">
        <v>30357</v>
      </c>
      <c r="CJ15" s="11">
        <v>2893</v>
      </c>
      <c r="CK15" s="11">
        <v>17541</v>
      </c>
      <c r="CL15" s="11">
        <v>1496</v>
      </c>
      <c r="CM15" s="11">
        <v>21930</v>
      </c>
      <c r="CN15" s="11">
        <v>1020</v>
      </c>
      <c r="CO15" s="11">
        <v>1650</v>
      </c>
      <c r="CP15" s="11">
        <v>33027</v>
      </c>
      <c r="CQ15" s="11">
        <v>933</v>
      </c>
      <c r="CR15" s="11">
        <v>1416</v>
      </c>
      <c r="CS15" s="11">
        <v>24279</v>
      </c>
      <c r="CT15" s="11">
        <v>3505</v>
      </c>
      <c r="CU15" s="11">
        <v>1436</v>
      </c>
    </row>
    <row r="16" spans="1:99" ht="15.75" customHeight="1">
      <c r="A16" s="7" t="s">
        <v>114</v>
      </c>
      <c r="B16" s="4"/>
      <c r="C16" s="9">
        <v>13</v>
      </c>
      <c r="D16" s="10">
        <v>0</v>
      </c>
      <c r="E16" s="9">
        <v>80</v>
      </c>
      <c r="F16" s="9">
        <v>3878</v>
      </c>
      <c r="G16" s="9">
        <v>400</v>
      </c>
      <c r="H16" s="10"/>
      <c r="I16" s="10"/>
      <c r="J16" s="4"/>
      <c r="K16" s="9">
        <v>78.7</v>
      </c>
      <c r="L16" s="9">
        <v>90.1</v>
      </c>
      <c r="M16" s="9">
        <v>77.9</v>
      </c>
      <c r="N16" s="9">
        <v>11.8</v>
      </c>
      <c r="O16" s="9">
        <v>0</v>
      </c>
      <c r="P16" s="9">
        <v>258.5</v>
      </c>
      <c r="Q16" s="10">
        <v>0</v>
      </c>
      <c r="R16" s="10">
        <v>27.9</v>
      </c>
      <c r="S16" s="10">
        <v>47</v>
      </c>
      <c r="T16" s="10">
        <v>76.7</v>
      </c>
      <c r="U16" s="10">
        <v>18.4</v>
      </c>
      <c r="V16" s="10">
        <v>51.3</v>
      </c>
      <c r="W16" s="10">
        <v>16.8</v>
      </c>
      <c r="X16" s="10">
        <v>7.4</v>
      </c>
      <c r="Y16" s="10">
        <v>8</v>
      </c>
      <c r="Z16" s="10">
        <v>0</v>
      </c>
      <c r="AA16" s="10">
        <v>5</v>
      </c>
      <c r="AB16" s="4"/>
      <c r="AC16" s="10">
        <v>2922</v>
      </c>
      <c r="AD16" s="10">
        <v>36785</v>
      </c>
      <c r="AE16" s="10"/>
      <c r="AF16" s="9">
        <v>1189003</v>
      </c>
      <c r="AG16" s="9">
        <v>68945</v>
      </c>
      <c r="AH16" s="9">
        <v>17036</v>
      </c>
      <c r="AI16" s="9">
        <v>5382</v>
      </c>
      <c r="AJ16" s="9">
        <v>15510</v>
      </c>
      <c r="AK16" s="9">
        <v>20892</v>
      </c>
      <c r="AL16" s="9">
        <v>10785</v>
      </c>
      <c r="AM16" s="9">
        <v>25370</v>
      </c>
      <c r="AN16" s="9">
        <v>36155</v>
      </c>
      <c r="AO16" s="10" t="s">
        <v>102</v>
      </c>
      <c r="AP16" s="10">
        <v>3443814</v>
      </c>
      <c r="AQ16" s="4"/>
      <c r="AR16" s="9">
        <v>43957</v>
      </c>
      <c r="AS16" s="9">
        <v>10104</v>
      </c>
      <c r="AT16" s="9" t="s">
        <v>102</v>
      </c>
      <c r="AU16" s="9">
        <v>38343</v>
      </c>
      <c r="AV16" s="9">
        <v>3861</v>
      </c>
      <c r="AW16" s="9" t="s">
        <v>102</v>
      </c>
      <c r="AX16" s="10">
        <v>1357</v>
      </c>
      <c r="AY16" s="10">
        <v>5609</v>
      </c>
      <c r="AZ16" s="10" t="s">
        <v>102</v>
      </c>
      <c r="BA16" s="9">
        <v>49</v>
      </c>
      <c r="BB16" s="9">
        <v>163</v>
      </c>
      <c r="BC16" s="9">
        <v>38</v>
      </c>
      <c r="BD16" s="9">
        <v>0</v>
      </c>
      <c r="BE16" s="9">
        <v>250</v>
      </c>
      <c r="BF16" s="9">
        <v>12</v>
      </c>
      <c r="BG16" s="9">
        <v>0</v>
      </c>
      <c r="BH16" s="9">
        <v>0</v>
      </c>
      <c r="BI16" s="9">
        <v>0</v>
      </c>
      <c r="BJ16" s="9">
        <v>12</v>
      </c>
      <c r="BK16" s="9">
        <v>6734</v>
      </c>
      <c r="BL16" s="9">
        <v>1274</v>
      </c>
      <c r="BM16" s="9">
        <v>9251</v>
      </c>
      <c r="BN16" s="9">
        <v>84034</v>
      </c>
      <c r="BO16" s="9">
        <v>101293</v>
      </c>
      <c r="BP16" s="9">
        <v>342256</v>
      </c>
      <c r="BQ16" s="9">
        <v>22243</v>
      </c>
      <c r="BR16" s="9">
        <v>18079</v>
      </c>
      <c r="BS16" s="9">
        <v>0</v>
      </c>
      <c r="BT16" s="4"/>
      <c r="BU16" s="20">
        <v>3554884</v>
      </c>
      <c r="BV16" s="20">
        <v>10279357</v>
      </c>
      <c r="BW16" s="20">
        <v>21597</v>
      </c>
      <c r="BX16" s="20">
        <v>2498821</v>
      </c>
      <c r="BY16" s="20">
        <v>18562948</v>
      </c>
      <c r="BZ16" s="20">
        <v>34917607</v>
      </c>
      <c r="CA16" s="20">
        <v>0</v>
      </c>
      <c r="CB16" s="20">
        <v>8662639</v>
      </c>
      <c r="CC16" s="4"/>
      <c r="CD16" s="9">
        <v>1078</v>
      </c>
      <c r="CE16" s="9">
        <v>8006</v>
      </c>
      <c r="CF16" s="9">
        <v>15733</v>
      </c>
      <c r="CG16" s="9">
        <v>33311</v>
      </c>
      <c r="CH16" s="9">
        <v>1388</v>
      </c>
      <c r="CI16" s="9">
        <v>50432</v>
      </c>
      <c r="CJ16" s="9">
        <v>9700</v>
      </c>
      <c r="CK16" s="9">
        <v>28649</v>
      </c>
      <c r="CL16" s="9">
        <v>474</v>
      </c>
      <c r="CM16" s="9">
        <v>38823</v>
      </c>
      <c r="CN16" s="9">
        <v>2951</v>
      </c>
      <c r="CO16" s="9">
        <v>3572</v>
      </c>
      <c r="CP16" s="9">
        <v>56955</v>
      </c>
      <c r="CQ16" s="9">
        <v>2653</v>
      </c>
      <c r="CR16" s="9">
        <v>3239</v>
      </c>
      <c r="CS16" s="9">
        <v>44715</v>
      </c>
      <c r="CT16" s="9">
        <v>1646</v>
      </c>
      <c r="CU16" s="9">
        <v>1416</v>
      </c>
    </row>
    <row r="17" spans="1:99" ht="15.75" customHeight="1">
      <c r="A17" t="s">
        <v>115</v>
      </c>
      <c r="B17" s="4"/>
      <c r="C17" s="11">
        <v>2</v>
      </c>
      <c r="D17" s="13"/>
      <c r="E17" s="11">
        <v>85</v>
      </c>
      <c r="F17" s="11">
        <v>1581</v>
      </c>
      <c r="G17" s="11">
        <v>354</v>
      </c>
      <c r="H17" s="13"/>
      <c r="I17" s="13"/>
      <c r="J17" s="4"/>
      <c r="K17" s="11">
        <v>36.4</v>
      </c>
      <c r="L17" s="11">
        <v>49.8</v>
      </c>
      <c r="M17" s="11">
        <v>2.6</v>
      </c>
      <c r="N17" s="11">
        <v>10</v>
      </c>
      <c r="O17" s="11">
        <v>0</v>
      </c>
      <c r="P17" s="11">
        <v>98.8</v>
      </c>
      <c r="Q17" s="13">
        <v>0</v>
      </c>
      <c r="R17" s="13">
        <v>3.4</v>
      </c>
      <c r="S17" s="13">
        <v>16</v>
      </c>
      <c r="T17" s="13">
        <v>19.4</v>
      </c>
      <c r="U17" s="13">
        <v>11.8</v>
      </c>
      <c r="V17" s="13">
        <v>12.6</v>
      </c>
      <c r="W17" s="13">
        <v>18.8</v>
      </c>
      <c r="X17" s="13">
        <v>7.8</v>
      </c>
      <c r="Y17" s="13">
        <v>5</v>
      </c>
      <c r="Z17" s="13">
        <v>0</v>
      </c>
      <c r="AA17" s="13">
        <v>4</v>
      </c>
      <c r="AB17" s="4"/>
      <c r="AC17" s="13">
        <v>724</v>
      </c>
      <c r="AD17" s="13">
        <v>17019</v>
      </c>
      <c r="AE17" s="13">
        <v>109352</v>
      </c>
      <c r="AF17" s="11">
        <v>508820</v>
      </c>
      <c r="AG17" s="11">
        <v>628945</v>
      </c>
      <c r="AH17" s="11">
        <v>2883</v>
      </c>
      <c r="AI17" s="11">
        <v>13289</v>
      </c>
      <c r="AJ17" s="11">
        <v>1107</v>
      </c>
      <c r="AK17" s="11">
        <v>14396</v>
      </c>
      <c r="AL17" s="11">
        <v>7014</v>
      </c>
      <c r="AM17" s="11">
        <v>2333</v>
      </c>
      <c r="AN17" s="11">
        <v>9347</v>
      </c>
      <c r="AO17" s="13">
        <v>8989</v>
      </c>
      <c r="AP17" s="13">
        <v>1313242</v>
      </c>
      <c r="AQ17" s="4"/>
      <c r="AR17" s="11">
        <v>24930</v>
      </c>
      <c r="AS17" s="11">
        <v>10727</v>
      </c>
      <c r="AT17" s="11">
        <v>729763</v>
      </c>
      <c r="AU17" s="11">
        <v>31846</v>
      </c>
      <c r="AV17" s="11">
        <v>9299</v>
      </c>
      <c r="AW17" s="11">
        <v>595192</v>
      </c>
      <c r="AX17" s="13">
        <v>205</v>
      </c>
      <c r="AY17" s="13"/>
      <c r="AZ17" s="13"/>
      <c r="BA17" s="11">
        <v>10</v>
      </c>
      <c r="BB17" s="11">
        <v>26</v>
      </c>
      <c r="BC17" s="11">
        <v>238</v>
      </c>
      <c r="BD17" s="11">
        <v>306</v>
      </c>
      <c r="BE17" s="11">
        <v>580</v>
      </c>
      <c r="BF17" s="11">
        <v>148</v>
      </c>
      <c r="BG17" s="11">
        <v>8</v>
      </c>
      <c r="BH17" s="11">
        <v>0</v>
      </c>
      <c r="BI17" s="11">
        <v>0</v>
      </c>
      <c r="BJ17" s="11">
        <v>156</v>
      </c>
      <c r="BK17" s="11">
        <v>1925</v>
      </c>
      <c r="BL17" s="11">
        <v>298</v>
      </c>
      <c r="BM17" s="11">
        <v>9060</v>
      </c>
      <c r="BN17" s="11">
        <v>91750</v>
      </c>
      <c r="BO17" s="11">
        <v>103033</v>
      </c>
      <c r="BP17" s="11">
        <v>40619</v>
      </c>
      <c r="BQ17" s="11">
        <v>12574</v>
      </c>
      <c r="BR17" s="11"/>
      <c r="BS17" s="11"/>
      <c r="BT17" s="4"/>
      <c r="BU17" s="21">
        <v>2285104</v>
      </c>
      <c r="BV17" s="21">
        <v>6713202</v>
      </c>
      <c r="BW17" s="21">
        <v>6964</v>
      </c>
      <c r="BX17" s="21">
        <v>1505632</v>
      </c>
      <c r="BY17" s="21">
        <v>8665663</v>
      </c>
      <c r="BZ17" s="21">
        <v>19176565</v>
      </c>
      <c r="CA17" s="21">
        <v>0</v>
      </c>
      <c r="CB17" s="21">
        <v>5910621</v>
      </c>
      <c r="CC17" s="4"/>
      <c r="CD17" s="11">
        <v>340</v>
      </c>
      <c r="CE17" s="11">
        <v>1887</v>
      </c>
      <c r="CF17" s="11">
        <v>9720</v>
      </c>
      <c r="CG17" s="11">
        <v>23686</v>
      </c>
      <c r="CH17" s="11">
        <v>401</v>
      </c>
      <c r="CI17" s="11">
        <v>33807</v>
      </c>
      <c r="CJ17" s="11">
        <v>5493</v>
      </c>
      <c r="CK17" s="11">
        <v>18301</v>
      </c>
      <c r="CL17" s="11">
        <v>181</v>
      </c>
      <c r="CM17" s="11">
        <v>23975</v>
      </c>
      <c r="CN17" s="11">
        <v>922</v>
      </c>
      <c r="CO17" s="11">
        <v>1322</v>
      </c>
      <c r="CP17" s="11">
        <v>36051</v>
      </c>
      <c r="CQ17" s="11">
        <v>874</v>
      </c>
      <c r="CR17" s="11">
        <v>1240</v>
      </c>
      <c r="CS17" s="11">
        <v>26089</v>
      </c>
      <c r="CT17" s="11">
        <v>869</v>
      </c>
      <c r="CU17" s="11">
        <v>532</v>
      </c>
    </row>
    <row r="18" spans="1:99" ht="15.75" customHeight="1">
      <c r="A18" s="7" t="s">
        <v>116</v>
      </c>
      <c r="B18" s="4"/>
      <c r="C18" s="9">
        <v>7</v>
      </c>
      <c r="D18" s="10">
        <v>22388</v>
      </c>
      <c r="E18" s="9">
        <v>74.5</v>
      </c>
      <c r="F18" s="9">
        <v>3634</v>
      </c>
      <c r="G18" s="9">
        <v>169</v>
      </c>
      <c r="H18" s="10">
        <v>47095</v>
      </c>
      <c r="I18" s="10">
        <v>0</v>
      </c>
      <c r="J18" s="4"/>
      <c r="K18" s="9">
        <v>59.2</v>
      </c>
      <c r="L18" s="9">
        <v>27</v>
      </c>
      <c r="M18" s="9">
        <v>41.4</v>
      </c>
      <c r="N18" s="9">
        <v>6</v>
      </c>
      <c r="O18" s="9">
        <v>1</v>
      </c>
      <c r="P18" s="9">
        <v>134.6</v>
      </c>
      <c r="Q18" s="10">
        <v>0</v>
      </c>
      <c r="R18" s="10">
        <v>0</v>
      </c>
      <c r="S18" s="10">
        <v>17.7</v>
      </c>
      <c r="T18" s="10">
        <v>28.7</v>
      </c>
      <c r="U18" s="10">
        <v>16</v>
      </c>
      <c r="V18" s="10">
        <v>41.2</v>
      </c>
      <c r="W18" s="10">
        <v>12</v>
      </c>
      <c r="X18" s="10">
        <v>11</v>
      </c>
      <c r="Y18" s="10">
        <v>4</v>
      </c>
      <c r="Z18" s="10">
        <v>4</v>
      </c>
      <c r="AA18" s="10">
        <v>0</v>
      </c>
      <c r="AB18" s="4"/>
      <c r="AC18" s="10">
        <v>614</v>
      </c>
      <c r="AD18" s="10">
        <v>8962</v>
      </c>
      <c r="AE18" s="10"/>
      <c r="AF18" s="9">
        <v>582513</v>
      </c>
      <c r="AG18" s="9">
        <v>19621</v>
      </c>
      <c r="AH18" s="9">
        <v>7752</v>
      </c>
      <c r="AI18" s="9">
        <v>3649</v>
      </c>
      <c r="AJ18" s="9">
        <v>2257</v>
      </c>
      <c r="AK18" s="9">
        <v>5906</v>
      </c>
      <c r="AL18" s="9">
        <v>830</v>
      </c>
      <c r="AM18" s="9">
        <v>2247</v>
      </c>
      <c r="AN18" s="9">
        <v>3077</v>
      </c>
      <c r="AO18" s="10">
        <v>56090</v>
      </c>
      <c r="AP18" s="10">
        <v>1989317</v>
      </c>
      <c r="AQ18" s="4"/>
      <c r="AR18" s="9">
        <v>36878</v>
      </c>
      <c r="AS18" s="9">
        <v>1235</v>
      </c>
      <c r="AT18" s="9">
        <v>1000483</v>
      </c>
      <c r="AU18" s="9">
        <v>33006</v>
      </c>
      <c r="AV18" s="9">
        <v>555</v>
      </c>
      <c r="AW18" s="9">
        <v>878114</v>
      </c>
      <c r="AX18" s="10">
        <v>361</v>
      </c>
      <c r="AY18" s="10">
        <v>1</v>
      </c>
      <c r="AZ18" s="10" t="s">
        <v>102</v>
      </c>
      <c r="BA18" s="9">
        <v>3</v>
      </c>
      <c r="BB18" s="9">
        <v>13</v>
      </c>
      <c r="BC18" s="9">
        <v>108</v>
      </c>
      <c r="BD18" s="9">
        <v>0</v>
      </c>
      <c r="BE18" s="9">
        <v>124</v>
      </c>
      <c r="BF18" s="9">
        <v>1</v>
      </c>
      <c r="BG18" s="9">
        <v>0</v>
      </c>
      <c r="BH18" s="9">
        <v>0</v>
      </c>
      <c r="BI18" s="9">
        <v>0</v>
      </c>
      <c r="BJ18" s="9">
        <v>1</v>
      </c>
      <c r="BK18" s="9">
        <v>893</v>
      </c>
      <c r="BL18" s="9">
        <v>185</v>
      </c>
      <c r="BM18" s="9">
        <v>10079</v>
      </c>
      <c r="BN18" s="9">
        <v>96862</v>
      </c>
      <c r="BO18" s="9">
        <v>108019</v>
      </c>
      <c r="BP18" s="9">
        <v>60781</v>
      </c>
      <c r="BQ18" s="9">
        <v>8600</v>
      </c>
      <c r="BR18" s="9">
        <v>0</v>
      </c>
      <c r="BS18" s="9" t="s">
        <v>102</v>
      </c>
      <c r="BT18" s="4"/>
      <c r="BU18" s="20">
        <v>3682527</v>
      </c>
      <c r="BV18" s="20">
        <v>5047910</v>
      </c>
      <c r="BW18" s="20">
        <v>17843</v>
      </c>
      <c r="BX18" s="20">
        <v>1819679</v>
      </c>
      <c r="BY18" s="20">
        <v>10240335</v>
      </c>
      <c r="BZ18" s="20">
        <v>20808294</v>
      </c>
      <c r="CA18" s="20">
        <v>0</v>
      </c>
      <c r="CB18" s="20">
        <v>6260778</v>
      </c>
      <c r="CC18" s="4"/>
      <c r="CD18" s="9">
        <v>188</v>
      </c>
      <c r="CE18" s="9">
        <v>1484</v>
      </c>
      <c r="CF18" s="9">
        <v>5643</v>
      </c>
      <c r="CG18" s="9">
        <v>28809</v>
      </c>
      <c r="CH18" s="9">
        <v>813</v>
      </c>
      <c r="CI18" s="9">
        <v>35265</v>
      </c>
      <c r="CJ18" s="9">
        <v>3576</v>
      </c>
      <c r="CK18" s="9">
        <v>21891</v>
      </c>
      <c r="CL18" s="9">
        <v>597</v>
      </c>
      <c r="CM18" s="9">
        <v>26064</v>
      </c>
      <c r="CN18" s="9">
        <v>806</v>
      </c>
      <c r="CO18" s="9">
        <v>1233</v>
      </c>
      <c r="CP18" s="9">
        <v>37304</v>
      </c>
      <c r="CQ18" s="9">
        <v>770</v>
      </c>
      <c r="CR18" s="9">
        <v>1165</v>
      </c>
      <c r="CS18" s="9">
        <v>27999</v>
      </c>
      <c r="CT18" s="9">
        <v>1092</v>
      </c>
      <c r="CU18" s="9">
        <v>601</v>
      </c>
    </row>
    <row r="19" spans="1:99" ht="15.75" customHeight="1">
      <c r="A19" t="s">
        <v>117</v>
      </c>
      <c r="B19" s="4"/>
      <c r="C19" s="11">
        <v>3</v>
      </c>
      <c r="D19" s="13">
        <v>11468</v>
      </c>
      <c r="E19" s="11">
        <v>80</v>
      </c>
      <c r="F19" s="11">
        <v>1448</v>
      </c>
      <c r="G19" s="11">
        <v>358</v>
      </c>
      <c r="H19" s="13" t="s">
        <v>102</v>
      </c>
      <c r="I19" s="13" t="s">
        <v>102</v>
      </c>
      <c r="J19" s="4"/>
      <c r="K19" s="11">
        <v>32.3</v>
      </c>
      <c r="L19" s="11">
        <v>24</v>
      </c>
      <c r="M19" s="11">
        <v>14.1</v>
      </c>
      <c r="N19" s="11">
        <v>5</v>
      </c>
      <c r="O19" s="11">
        <v>0</v>
      </c>
      <c r="P19" s="11">
        <v>75.4</v>
      </c>
      <c r="Q19" s="13">
        <v>0</v>
      </c>
      <c r="R19" s="13">
        <v>0</v>
      </c>
      <c r="S19" s="13">
        <v>14.1</v>
      </c>
      <c r="T19" s="13">
        <v>19</v>
      </c>
      <c r="U19" s="13">
        <v>7</v>
      </c>
      <c r="V19" s="13">
        <v>17.3</v>
      </c>
      <c r="W19" s="13">
        <v>10</v>
      </c>
      <c r="X19" s="13">
        <v>3</v>
      </c>
      <c r="Y19" s="13">
        <v>1</v>
      </c>
      <c r="Z19" s="13">
        <v>4</v>
      </c>
      <c r="AA19" s="13">
        <v>1</v>
      </c>
      <c r="AB19" s="4"/>
      <c r="AC19" s="13">
        <v>753</v>
      </c>
      <c r="AD19" s="13">
        <v>20167</v>
      </c>
      <c r="AE19" s="13">
        <v>37037</v>
      </c>
      <c r="AF19" s="11">
        <v>423231</v>
      </c>
      <c r="AG19" s="11">
        <v>52388</v>
      </c>
      <c r="AH19" s="11" t="s">
        <v>102</v>
      </c>
      <c r="AI19" s="11">
        <v>1689</v>
      </c>
      <c r="AJ19" s="11">
        <v>556</v>
      </c>
      <c r="AK19" s="11">
        <v>2245</v>
      </c>
      <c r="AL19" s="11">
        <v>1912</v>
      </c>
      <c r="AM19" s="11">
        <v>6050</v>
      </c>
      <c r="AN19" s="11">
        <v>7962</v>
      </c>
      <c r="AO19" s="13">
        <v>731</v>
      </c>
      <c r="AP19" s="13">
        <v>1597356</v>
      </c>
      <c r="AQ19" s="4"/>
      <c r="AR19" s="11">
        <v>14373</v>
      </c>
      <c r="AS19" s="11">
        <v>3792</v>
      </c>
      <c r="AT19" s="11">
        <v>535026</v>
      </c>
      <c r="AU19" s="11">
        <v>12380</v>
      </c>
      <c r="AV19" s="11">
        <v>6149</v>
      </c>
      <c r="AW19" s="11">
        <v>407726</v>
      </c>
      <c r="AX19" s="13">
        <v>256</v>
      </c>
      <c r="AY19" s="13">
        <v>18701</v>
      </c>
      <c r="AZ19" s="13">
        <v>169115</v>
      </c>
      <c r="BA19" s="11">
        <v>6</v>
      </c>
      <c r="BB19" s="11">
        <v>6</v>
      </c>
      <c r="BC19" s="11">
        <v>178</v>
      </c>
      <c r="BD19" s="11">
        <v>0</v>
      </c>
      <c r="BE19" s="11">
        <v>190</v>
      </c>
      <c r="BF19" s="11">
        <v>5</v>
      </c>
      <c r="BG19" s="11">
        <v>0</v>
      </c>
      <c r="BH19" s="11">
        <v>0</v>
      </c>
      <c r="BI19" s="11">
        <v>0</v>
      </c>
      <c r="BJ19" s="11">
        <v>5</v>
      </c>
      <c r="BK19" s="11">
        <v>475</v>
      </c>
      <c r="BL19" s="11">
        <v>185</v>
      </c>
      <c r="BM19" s="11">
        <v>9096</v>
      </c>
      <c r="BN19" s="11">
        <v>81468</v>
      </c>
      <c r="BO19" s="11">
        <v>91224</v>
      </c>
      <c r="BP19" s="11">
        <v>8774</v>
      </c>
      <c r="BQ19" s="11">
        <v>2263</v>
      </c>
      <c r="BR19" s="11" t="s">
        <v>102</v>
      </c>
      <c r="BS19" s="11" t="s">
        <v>102</v>
      </c>
      <c r="BT19" s="4"/>
      <c r="BU19" s="21">
        <v>1129751</v>
      </c>
      <c r="BV19" s="21">
        <v>3567370</v>
      </c>
      <c r="BW19" s="21">
        <v>14899</v>
      </c>
      <c r="BX19" s="21">
        <v>1521754</v>
      </c>
      <c r="BY19" s="21">
        <v>6186655</v>
      </c>
      <c r="BZ19" s="21">
        <v>12420429</v>
      </c>
      <c r="CA19" s="21">
        <v>0</v>
      </c>
      <c r="CB19" s="21">
        <v>3574249</v>
      </c>
      <c r="CC19" s="4"/>
      <c r="CD19" s="11">
        <v>96</v>
      </c>
      <c r="CE19" s="11" t="s">
        <v>102</v>
      </c>
      <c r="CF19" s="11">
        <v>6849</v>
      </c>
      <c r="CG19" s="11">
        <v>17413</v>
      </c>
      <c r="CH19" s="11">
        <v>1262</v>
      </c>
      <c r="CI19" s="11">
        <v>25524</v>
      </c>
      <c r="CJ19" s="11">
        <v>4007</v>
      </c>
      <c r="CK19" s="11">
        <v>14544</v>
      </c>
      <c r="CL19" s="11">
        <v>621</v>
      </c>
      <c r="CM19" s="11">
        <v>19172</v>
      </c>
      <c r="CN19" s="11">
        <v>929</v>
      </c>
      <c r="CO19" s="11">
        <v>970</v>
      </c>
      <c r="CP19" s="11">
        <v>27423</v>
      </c>
      <c r="CQ19" s="11">
        <v>865</v>
      </c>
      <c r="CR19" s="11">
        <v>897</v>
      </c>
      <c r="CS19" s="11">
        <v>20934</v>
      </c>
      <c r="CT19" s="11">
        <v>602</v>
      </c>
      <c r="CU19" s="11">
        <v>241</v>
      </c>
    </row>
    <row r="20" spans="1:99" ht="15.75" customHeight="1">
      <c r="A20" s="12" t="s">
        <v>118</v>
      </c>
      <c r="B20" s="4"/>
      <c r="C20" s="9"/>
      <c r="D20" s="10"/>
      <c r="E20" s="9"/>
      <c r="F20" s="9"/>
      <c r="G20" s="9"/>
      <c r="H20" s="10"/>
      <c r="I20" s="10"/>
      <c r="J20" s="4"/>
      <c r="K20" s="9"/>
      <c r="L20" s="9"/>
      <c r="M20" s="9"/>
      <c r="N20" s="9"/>
      <c r="O20" s="9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4"/>
      <c r="AC20" s="10"/>
      <c r="AD20" s="10"/>
      <c r="AE20" s="10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10"/>
      <c r="AQ20" s="4"/>
      <c r="AR20" s="9"/>
      <c r="AS20" s="9"/>
      <c r="AT20" s="9"/>
      <c r="AU20" s="9"/>
      <c r="AV20" s="9"/>
      <c r="AW20" s="9"/>
      <c r="AX20" s="10"/>
      <c r="AY20" s="10"/>
      <c r="AZ20" s="10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4"/>
      <c r="BU20" s="9"/>
      <c r="BV20" s="9"/>
      <c r="BW20" s="9"/>
      <c r="BX20" s="9"/>
      <c r="BY20" s="9"/>
      <c r="BZ20" s="9"/>
      <c r="CA20" s="9"/>
      <c r="CB20" s="9"/>
      <c r="CC20" s="4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</row>
    <row r="21" spans="1:99" ht="12.75">
      <c r="A21" t="s">
        <v>119</v>
      </c>
      <c r="B21" s="4"/>
      <c r="C21" s="11">
        <v>3</v>
      </c>
      <c r="D21" s="13" t="s">
        <v>102</v>
      </c>
      <c r="E21" s="11">
        <v>77</v>
      </c>
      <c r="F21" s="11">
        <v>435</v>
      </c>
      <c r="G21" s="11">
        <v>52</v>
      </c>
      <c r="H21" s="13" t="s">
        <v>102</v>
      </c>
      <c r="I21" s="13" t="s">
        <v>102</v>
      </c>
      <c r="J21" s="4"/>
      <c r="K21" s="11">
        <v>17.5</v>
      </c>
      <c r="L21" s="11">
        <v>10</v>
      </c>
      <c r="M21" s="11">
        <v>14</v>
      </c>
      <c r="N21" s="11">
        <v>1</v>
      </c>
      <c r="O21" s="11">
        <v>5</v>
      </c>
      <c r="P21" s="11">
        <v>47.5</v>
      </c>
      <c r="Q21" s="13"/>
      <c r="R21" s="13" t="s">
        <v>102</v>
      </c>
      <c r="S21" s="13" t="s">
        <v>102</v>
      </c>
      <c r="T21" s="13" t="s">
        <v>102</v>
      </c>
      <c r="U21" s="13" t="s">
        <v>102</v>
      </c>
      <c r="V21" s="13" t="s">
        <v>102</v>
      </c>
      <c r="W21" s="13" t="s">
        <v>102</v>
      </c>
      <c r="X21" s="13" t="s">
        <v>102</v>
      </c>
      <c r="Y21" s="13" t="s">
        <v>102</v>
      </c>
      <c r="Z21" s="13" t="s">
        <v>102</v>
      </c>
      <c r="AA21" s="13" t="s">
        <v>102</v>
      </c>
      <c r="AB21" s="4"/>
      <c r="AC21" s="13">
        <v>153</v>
      </c>
      <c r="AD21" s="13">
        <v>1586</v>
      </c>
      <c r="AE21" s="13" t="s">
        <v>102</v>
      </c>
      <c r="AF21" s="11">
        <v>53550</v>
      </c>
      <c r="AG21" s="11">
        <v>997</v>
      </c>
      <c r="AH21" s="11">
        <v>1303</v>
      </c>
      <c r="AI21" s="11">
        <v>324</v>
      </c>
      <c r="AJ21" s="11">
        <v>191</v>
      </c>
      <c r="AK21" s="11">
        <v>515</v>
      </c>
      <c r="AL21" s="11">
        <v>634</v>
      </c>
      <c r="AM21" s="11">
        <v>754</v>
      </c>
      <c r="AN21" s="11">
        <v>1388</v>
      </c>
      <c r="AO21" s="13" t="s">
        <v>102</v>
      </c>
      <c r="AP21" s="13">
        <v>0</v>
      </c>
      <c r="AQ21" s="4"/>
      <c r="AR21" s="11">
        <v>1574</v>
      </c>
      <c r="AS21" s="11">
        <v>3593</v>
      </c>
      <c r="AT21" s="11">
        <v>232224</v>
      </c>
      <c r="AU21" s="11">
        <v>1236</v>
      </c>
      <c r="AV21" s="11">
        <v>2549</v>
      </c>
      <c r="AW21" s="11" t="s">
        <v>102</v>
      </c>
      <c r="AX21" s="13" t="s">
        <v>102</v>
      </c>
      <c r="AY21" s="13" t="s">
        <v>102</v>
      </c>
      <c r="AZ21" s="13" t="s">
        <v>102</v>
      </c>
      <c r="BA21" s="11">
        <v>2</v>
      </c>
      <c r="BB21" s="11">
        <v>8</v>
      </c>
      <c r="BC21" s="11">
        <v>62</v>
      </c>
      <c r="BD21" s="11">
        <v>1365</v>
      </c>
      <c r="BE21" s="11">
        <v>1437</v>
      </c>
      <c r="BF21" s="11">
        <v>44</v>
      </c>
      <c r="BG21" s="11">
        <v>39</v>
      </c>
      <c r="BH21" s="11">
        <v>0</v>
      </c>
      <c r="BI21" s="11">
        <v>16</v>
      </c>
      <c r="BJ21" s="11">
        <v>99</v>
      </c>
      <c r="BK21" s="11">
        <v>998</v>
      </c>
      <c r="BL21" s="11">
        <v>432</v>
      </c>
      <c r="BM21" s="11">
        <v>6746</v>
      </c>
      <c r="BN21" s="11">
        <v>31101</v>
      </c>
      <c r="BO21" s="11">
        <v>39277</v>
      </c>
      <c r="BP21" s="11">
        <v>230</v>
      </c>
      <c r="BQ21" s="11">
        <v>4</v>
      </c>
      <c r="BR21" s="11" t="s">
        <v>102</v>
      </c>
      <c r="BS21" s="11" t="s">
        <v>102</v>
      </c>
      <c r="BT21" s="4"/>
      <c r="BU21" s="21">
        <v>106010</v>
      </c>
      <c r="BV21" s="21">
        <v>1010805</v>
      </c>
      <c r="BW21" s="21">
        <v>0</v>
      </c>
      <c r="BX21" s="21">
        <v>374073</v>
      </c>
      <c r="BY21" s="21">
        <v>2806535</v>
      </c>
      <c r="BZ21" s="21">
        <v>4297423</v>
      </c>
      <c r="CA21" s="21">
        <v>230514</v>
      </c>
      <c r="CB21" s="21">
        <v>885118.24</v>
      </c>
      <c r="CC21" s="4"/>
      <c r="CD21" s="11" t="s">
        <v>102</v>
      </c>
      <c r="CE21" s="11" t="s">
        <v>102</v>
      </c>
      <c r="CF21" s="11">
        <v>595</v>
      </c>
      <c r="CG21" s="11">
        <v>5664</v>
      </c>
      <c r="CH21" s="11">
        <v>14837</v>
      </c>
      <c r="CI21" s="11">
        <v>21096</v>
      </c>
      <c r="CJ21" s="11">
        <v>320</v>
      </c>
      <c r="CK21" s="11">
        <v>3284</v>
      </c>
      <c r="CL21" s="11">
        <v>4231</v>
      </c>
      <c r="CM21" s="11">
        <v>7835</v>
      </c>
      <c r="CN21" s="11">
        <v>280</v>
      </c>
      <c r="CO21" s="11">
        <v>435</v>
      </c>
      <c r="CP21" s="11">
        <v>21811</v>
      </c>
      <c r="CQ21" s="11">
        <v>257</v>
      </c>
      <c r="CR21" s="11">
        <v>239</v>
      </c>
      <c r="CS21" s="11">
        <v>8331</v>
      </c>
      <c r="CT21" s="11">
        <v>3777</v>
      </c>
      <c r="CU21" s="11">
        <v>2202</v>
      </c>
    </row>
    <row r="22" spans="1:99" ht="15.75" customHeight="1">
      <c r="A22" s="12" t="s">
        <v>120</v>
      </c>
      <c r="B22" s="4"/>
      <c r="C22" s="9"/>
      <c r="D22" s="10"/>
      <c r="E22" s="9"/>
      <c r="F22" s="9"/>
      <c r="G22" s="9"/>
      <c r="H22" s="10"/>
      <c r="I22" s="10"/>
      <c r="J22" s="4"/>
      <c r="K22" s="9"/>
      <c r="L22" s="9"/>
      <c r="M22" s="9"/>
      <c r="N22" s="9"/>
      <c r="O22" s="9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4"/>
      <c r="AC22" s="10"/>
      <c r="AD22" s="10"/>
      <c r="AE22" s="10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10"/>
      <c r="AQ22" s="4"/>
      <c r="AR22" s="9"/>
      <c r="AS22" s="9"/>
      <c r="AT22" s="9"/>
      <c r="AU22" s="9"/>
      <c r="AV22" s="9"/>
      <c r="AW22" s="9"/>
      <c r="AX22" s="10"/>
      <c r="AY22" s="10"/>
      <c r="AZ22" s="10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4"/>
      <c r="BU22" s="9"/>
      <c r="BV22" s="9"/>
      <c r="BW22" s="9"/>
      <c r="BX22" s="9"/>
      <c r="BY22" s="9"/>
      <c r="BZ22" s="9"/>
      <c r="CA22" s="9"/>
      <c r="CB22" s="9"/>
      <c r="CC22" s="4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</row>
    <row r="23" spans="1:99" ht="12.75">
      <c r="A23" t="s">
        <v>121</v>
      </c>
      <c r="B23" s="4"/>
      <c r="C23" s="11">
        <v>2</v>
      </c>
      <c r="D23" s="13">
        <v>5177</v>
      </c>
      <c r="E23" s="11">
        <v>86</v>
      </c>
      <c r="F23" s="11">
        <v>641</v>
      </c>
      <c r="G23" s="11">
        <v>110</v>
      </c>
      <c r="H23" s="13">
        <v>8703</v>
      </c>
      <c r="I23" s="13">
        <v>168</v>
      </c>
      <c r="J23" s="4"/>
      <c r="K23" s="11">
        <v>15</v>
      </c>
      <c r="L23" s="11">
        <v>5</v>
      </c>
      <c r="M23" s="11">
        <v>13</v>
      </c>
      <c r="N23" s="11">
        <v>2</v>
      </c>
      <c r="O23" s="11">
        <v>0</v>
      </c>
      <c r="P23" s="11">
        <v>35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/>
      <c r="AC23" s="13">
        <v>280</v>
      </c>
      <c r="AD23" s="13">
        <v>7519</v>
      </c>
      <c r="AE23" s="13">
        <v>9126</v>
      </c>
      <c r="AF23" s="11">
        <v>128888</v>
      </c>
      <c r="AG23" s="11">
        <v>23714</v>
      </c>
      <c r="AH23" s="11">
        <v>412</v>
      </c>
      <c r="AI23" s="11">
        <v>75</v>
      </c>
      <c r="AJ23" s="11">
        <v>200</v>
      </c>
      <c r="AK23" s="11">
        <v>275</v>
      </c>
      <c r="AL23" s="11">
        <v>736</v>
      </c>
      <c r="AM23" s="11">
        <v>1177</v>
      </c>
      <c r="AN23" s="11">
        <v>1913</v>
      </c>
      <c r="AO23" s="13">
        <v>0</v>
      </c>
      <c r="AP23" s="13">
        <v>760060</v>
      </c>
      <c r="AQ23" s="4"/>
      <c r="AR23" s="11">
        <v>6263</v>
      </c>
      <c r="AS23" s="11">
        <v>8701</v>
      </c>
      <c r="AT23" s="11">
        <v>124084</v>
      </c>
      <c r="AU23" s="11" t="s">
        <v>102</v>
      </c>
      <c r="AV23" s="11" t="s">
        <v>102</v>
      </c>
      <c r="AW23" s="11" t="s">
        <v>102</v>
      </c>
      <c r="AX23" s="13" t="s">
        <v>102</v>
      </c>
      <c r="AY23" s="13" t="s">
        <v>102</v>
      </c>
      <c r="AZ23" s="13" t="s">
        <v>102</v>
      </c>
      <c r="BA23" s="11">
        <v>0</v>
      </c>
      <c r="BB23" s="11">
        <v>13</v>
      </c>
      <c r="BC23" s="11">
        <v>0</v>
      </c>
      <c r="BD23" s="11">
        <v>429</v>
      </c>
      <c r="BE23" s="11">
        <v>442</v>
      </c>
      <c r="BF23" s="11">
        <v>9</v>
      </c>
      <c r="BG23" s="11">
        <v>0</v>
      </c>
      <c r="BH23" s="11">
        <v>0</v>
      </c>
      <c r="BI23" s="11">
        <v>0</v>
      </c>
      <c r="BJ23" s="11">
        <v>9</v>
      </c>
      <c r="BK23" s="11">
        <v>555</v>
      </c>
      <c r="BL23" s="11">
        <v>211</v>
      </c>
      <c r="BM23" s="11">
        <v>3735</v>
      </c>
      <c r="BN23" s="11">
        <v>74009</v>
      </c>
      <c r="BO23" s="11">
        <v>78510</v>
      </c>
      <c r="BP23" s="11">
        <v>57523</v>
      </c>
      <c r="BQ23" s="11">
        <v>110</v>
      </c>
      <c r="BR23" s="11">
        <v>11207</v>
      </c>
      <c r="BS23" s="11"/>
      <c r="BT23" s="4"/>
      <c r="BU23" s="21">
        <v>505248</v>
      </c>
      <c r="BV23" s="21">
        <v>1307060</v>
      </c>
      <c r="BW23" s="21">
        <v>0</v>
      </c>
      <c r="BX23" s="21">
        <v>827162</v>
      </c>
      <c r="BY23" s="21">
        <v>1994231</v>
      </c>
      <c r="BZ23" s="21">
        <v>4633701</v>
      </c>
      <c r="CA23" s="21">
        <v>0</v>
      </c>
      <c r="CB23" s="21">
        <v>1051545</v>
      </c>
      <c r="CC23" s="4"/>
      <c r="CD23" s="11">
        <v>55</v>
      </c>
      <c r="CE23" s="11">
        <v>145</v>
      </c>
      <c r="CF23" s="11">
        <v>1580</v>
      </c>
      <c r="CG23" s="11">
        <v>3618</v>
      </c>
      <c r="CH23" s="11">
        <v>1364</v>
      </c>
      <c r="CI23" s="11">
        <v>6562</v>
      </c>
      <c r="CJ23" s="11">
        <v>1352</v>
      </c>
      <c r="CK23" s="11">
        <v>3970</v>
      </c>
      <c r="CL23" s="11">
        <v>763</v>
      </c>
      <c r="CM23" s="11">
        <v>6085</v>
      </c>
      <c r="CN23" s="11">
        <v>274</v>
      </c>
      <c r="CO23" s="11">
        <v>378</v>
      </c>
      <c r="CP23" s="11">
        <v>7214</v>
      </c>
      <c r="CQ23" s="11">
        <v>248</v>
      </c>
      <c r="CR23" s="11">
        <v>354</v>
      </c>
      <c r="CS23" s="11">
        <v>6687</v>
      </c>
      <c r="CT23" s="11">
        <v>0</v>
      </c>
      <c r="CU23" s="11">
        <v>0</v>
      </c>
    </row>
    <row r="24" spans="1:99" ht="15.75" customHeight="1">
      <c r="A24" s="7" t="s">
        <v>122</v>
      </c>
      <c r="B24" s="4"/>
      <c r="C24" s="9">
        <v>9</v>
      </c>
      <c r="D24" s="10" t="s">
        <v>102</v>
      </c>
      <c r="E24" s="9">
        <v>56.15</v>
      </c>
      <c r="F24" s="9">
        <v>938</v>
      </c>
      <c r="G24" s="9">
        <v>176</v>
      </c>
      <c r="H24" s="10" t="s">
        <v>102</v>
      </c>
      <c r="I24" s="10" t="s">
        <v>102</v>
      </c>
      <c r="J24" s="4"/>
      <c r="K24" s="9">
        <v>36.8</v>
      </c>
      <c r="L24" s="9">
        <v>4</v>
      </c>
      <c r="M24" s="9">
        <v>17.9</v>
      </c>
      <c r="N24" s="9">
        <v>0.8</v>
      </c>
      <c r="O24" s="9">
        <v>0</v>
      </c>
      <c r="P24" s="9">
        <v>59.5</v>
      </c>
      <c r="Q24" s="10"/>
      <c r="R24" s="10">
        <v>1</v>
      </c>
      <c r="S24" s="10">
        <v>1.9</v>
      </c>
      <c r="T24" s="10">
        <v>12.9</v>
      </c>
      <c r="U24" s="10">
        <v>13</v>
      </c>
      <c r="V24" s="10">
        <v>11.2</v>
      </c>
      <c r="W24" s="10">
        <v>15.4</v>
      </c>
      <c r="X24" s="10">
        <v>1</v>
      </c>
      <c r="Y24" s="10">
        <v>0</v>
      </c>
      <c r="Z24" s="10">
        <v>3</v>
      </c>
      <c r="AA24" s="10"/>
      <c r="AB24" s="4"/>
      <c r="AC24" s="10">
        <v>961</v>
      </c>
      <c r="AD24" s="10">
        <v>15106</v>
      </c>
      <c r="AE24" s="10">
        <v>11338</v>
      </c>
      <c r="AF24" s="9">
        <v>369159</v>
      </c>
      <c r="AG24" s="9">
        <v>22260</v>
      </c>
      <c r="AH24" s="9">
        <v>11619</v>
      </c>
      <c r="AI24" s="9">
        <v>274</v>
      </c>
      <c r="AJ24" s="9">
        <v>116</v>
      </c>
      <c r="AK24" s="9">
        <v>390</v>
      </c>
      <c r="AL24" s="9">
        <v>439</v>
      </c>
      <c r="AM24" s="9">
        <v>1106</v>
      </c>
      <c r="AN24" s="9">
        <v>1545</v>
      </c>
      <c r="AO24" s="10">
        <v>3230</v>
      </c>
      <c r="AP24" s="10">
        <v>606678</v>
      </c>
      <c r="AQ24" s="4"/>
      <c r="AR24" s="16">
        <v>13205</v>
      </c>
      <c r="AS24" s="16">
        <v>13605</v>
      </c>
      <c r="AT24" s="9">
        <v>330345</v>
      </c>
      <c r="AU24" s="16">
        <v>4764</v>
      </c>
      <c r="AV24" s="16">
        <v>2334</v>
      </c>
      <c r="AW24" s="9">
        <v>329491</v>
      </c>
      <c r="AX24" s="10" t="s">
        <v>102</v>
      </c>
      <c r="AY24" s="10" t="s">
        <v>102</v>
      </c>
      <c r="AZ24" s="10" t="s">
        <v>102</v>
      </c>
      <c r="BA24" s="9">
        <v>26</v>
      </c>
      <c r="BB24" s="9">
        <v>0</v>
      </c>
      <c r="BC24" s="9">
        <v>202</v>
      </c>
      <c r="BD24" s="9">
        <v>0</v>
      </c>
      <c r="BE24" s="9">
        <v>228</v>
      </c>
      <c r="BF24" s="9">
        <v>83</v>
      </c>
      <c r="BG24" s="9">
        <v>3</v>
      </c>
      <c r="BH24" s="9">
        <v>0</v>
      </c>
      <c r="BI24" s="9">
        <v>2</v>
      </c>
      <c r="BJ24" s="9">
        <v>88</v>
      </c>
      <c r="BK24" s="9">
        <v>4664</v>
      </c>
      <c r="BL24" s="9">
        <v>148</v>
      </c>
      <c r="BM24" s="9">
        <v>8105</v>
      </c>
      <c r="BN24" s="9">
        <v>47508</v>
      </c>
      <c r="BO24" s="9">
        <v>60425</v>
      </c>
      <c r="BP24" s="16">
        <v>2937</v>
      </c>
      <c r="BQ24" s="16">
        <v>166</v>
      </c>
      <c r="BR24" s="9">
        <v>1749</v>
      </c>
      <c r="BS24" s="9">
        <v>0</v>
      </c>
      <c r="BT24" s="4"/>
      <c r="BU24" s="20">
        <v>550364</v>
      </c>
      <c r="BV24" s="20">
        <v>1305895</v>
      </c>
      <c r="BW24" s="20">
        <v>0</v>
      </c>
      <c r="BX24" s="20">
        <v>542763</v>
      </c>
      <c r="BY24" s="20">
        <v>4114803</v>
      </c>
      <c r="BZ24" s="20">
        <v>6513825</v>
      </c>
      <c r="CA24" s="20"/>
      <c r="CB24" s="20">
        <v>1277460</v>
      </c>
      <c r="CC24" s="4"/>
      <c r="CD24" s="9">
        <v>165</v>
      </c>
      <c r="CE24" s="9">
        <v>34</v>
      </c>
      <c r="CF24" s="9">
        <v>4255</v>
      </c>
      <c r="CG24" s="9">
        <v>13009</v>
      </c>
      <c r="CH24" s="9">
        <v>1956</v>
      </c>
      <c r="CI24" s="9">
        <v>19220</v>
      </c>
      <c r="CJ24" s="9">
        <v>3199</v>
      </c>
      <c r="CK24" s="9">
        <v>8319</v>
      </c>
      <c r="CL24" s="9">
        <v>926</v>
      </c>
      <c r="CM24" s="9">
        <v>12444</v>
      </c>
      <c r="CN24" s="9">
        <v>366</v>
      </c>
      <c r="CO24" s="9">
        <v>657</v>
      </c>
      <c r="CP24" s="9">
        <v>20243</v>
      </c>
      <c r="CQ24" s="9">
        <v>345</v>
      </c>
      <c r="CR24" s="9">
        <v>611</v>
      </c>
      <c r="CS24" s="9">
        <v>13400</v>
      </c>
      <c r="CT24" s="9">
        <v>8179</v>
      </c>
      <c r="CU24" s="9">
        <v>4140</v>
      </c>
    </row>
    <row r="25" spans="1:99" ht="15.75" customHeight="1">
      <c r="A25" t="s">
        <v>123</v>
      </c>
      <c r="B25" s="4"/>
      <c r="C25" s="11">
        <v>7</v>
      </c>
      <c r="D25" s="13" t="s">
        <v>102</v>
      </c>
      <c r="E25" s="11">
        <v>80.5</v>
      </c>
      <c r="F25" s="11" t="s">
        <v>102</v>
      </c>
      <c r="G25" s="11" t="s">
        <v>102</v>
      </c>
      <c r="H25" s="13" t="s">
        <v>102</v>
      </c>
      <c r="I25" s="13" t="s">
        <v>102</v>
      </c>
      <c r="J25" s="4"/>
      <c r="K25" s="11">
        <v>54.3</v>
      </c>
      <c r="L25" s="11">
        <v>19.6</v>
      </c>
      <c r="M25" s="11">
        <v>54.7</v>
      </c>
      <c r="N25" s="11">
        <v>9</v>
      </c>
      <c r="O25" s="11">
        <v>3</v>
      </c>
      <c r="P25" s="11">
        <v>140.6</v>
      </c>
      <c r="Q25" s="13">
        <v>0</v>
      </c>
      <c r="R25" s="13">
        <v>7.6</v>
      </c>
      <c r="S25" s="13">
        <v>40.2</v>
      </c>
      <c r="T25" s="13">
        <v>12.8</v>
      </c>
      <c r="U25" s="13">
        <v>36.9</v>
      </c>
      <c r="V25" s="13">
        <v>19.2</v>
      </c>
      <c r="W25" s="13">
        <v>13</v>
      </c>
      <c r="X25" s="13">
        <v>7.9</v>
      </c>
      <c r="Y25" s="13">
        <v>1</v>
      </c>
      <c r="Z25" s="13">
        <v>2</v>
      </c>
      <c r="AA25" s="13"/>
      <c r="AB25" s="4"/>
      <c r="AC25" s="13">
        <v>705</v>
      </c>
      <c r="AD25" s="13">
        <v>22566</v>
      </c>
      <c r="AE25" s="13">
        <v>23078</v>
      </c>
      <c r="AF25" s="11">
        <v>690450</v>
      </c>
      <c r="AG25" s="11">
        <v>20296</v>
      </c>
      <c r="AH25" s="11">
        <v>8163</v>
      </c>
      <c r="AI25" s="11">
        <v>2747</v>
      </c>
      <c r="AJ25" s="11">
        <v>2672</v>
      </c>
      <c r="AK25" s="11">
        <v>5419</v>
      </c>
      <c r="AL25" s="11">
        <v>2897</v>
      </c>
      <c r="AM25" s="11">
        <v>3053</v>
      </c>
      <c r="AN25" s="11">
        <v>5950</v>
      </c>
      <c r="AO25" s="13">
        <v>33465</v>
      </c>
      <c r="AP25" s="13">
        <v>2571079</v>
      </c>
      <c r="AQ25" s="4"/>
      <c r="AR25" s="11">
        <v>30660</v>
      </c>
      <c r="AS25" s="11">
        <v>12292</v>
      </c>
      <c r="AT25" s="11">
        <v>893986</v>
      </c>
      <c r="AU25" s="11">
        <v>22126</v>
      </c>
      <c r="AV25" s="11">
        <v>6890</v>
      </c>
      <c r="AW25" s="11">
        <v>639098</v>
      </c>
      <c r="AX25" s="13"/>
      <c r="AY25" s="13"/>
      <c r="AZ25" s="13"/>
      <c r="BA25" s="11">
        <v>104</v>
      </c>
      <c r="BB25" s="11">
        <v>7326</v>
      </c>
      <c r="BC25" s="11">
        <v>1072</v>
      </c>
      <c r="BD25" s="11">
        <v>0</v>
      </c>
      <c r="BE25" s="11">
        <v>8502</v>
      </c>
      <c r="BF25" s="11">
        <v>932</v>
      </c>
      <c r="BG25" s="11">
        <v>23</v>
      </c>
      <c r="BH25" s="11">
        <v>1307</v>
      </c>
      <c r="BI25" s="11">
        <v>0</v>
      </c>
      <c r="BJ25" s="11">
        <v>2262</v>
      </c>
      <c r="BK25" s="11">
        <v>4128</v>
      </c>
      <c r="BL25" s="11">
        <v>12554</v>
      </c>
      <c r="BM25" s="11">
        <v>21471</v>
      </c>
      <c r="BN25" s="11">
        <v>80854</v>
      </c>
      <c r="BO25" s="11">
        <v>119007</v>
      </c>
      <c r="BP25" s="11">
        <v>32728</v>
      </c>
      <c r="BQ25" s="11">
        <v>16169</v>
      </c>
      <c r="BR25" s="11" t="s">
        <v>102</v>
      </c>
      <c r="BS25" s="11">
        <v>0</v>
      </c>
      <c r="BT25" s="4"/>
      <c r="BU25" s="21">
        <v>2403334</v>
      </c>
      <c r="BV25" s="21">
        <v>5623063</v>
      </c>
      <c r="BW25" s="21">
        <v>70619</v>
      </c>
      <c r="BX25" s="21">
        <v>1757337</v>
      </c>
      <c r="BY25" s="21">
        <v>8204969</v>
      </c>
      <c r="BZ25" s="21">
        <v>18059322</v>
      </c>
      <c r="CA25" s="21"/>
      <c r="CB25" s="21">
        <v>6208589</v>
      </c>
      <c r="CC25" s="4"/>
      <c r="CD25" s="11">
        <v>787</v>
      </c>
      <c r="CE25" s="11">
        <v>892</v>
      </c>
      <c r="CF25" s="11">
        <v>6501</v>
      </c>
      <c r="CG25" s="11">
        <v>32147</v>
      </c>
      <c r="CH25" s="11">
        <v>1316</v>
      </c>
      <c r="CI25" s="11">
        <v>39964</v>
      </c>
      <c r="CJ25" s="11">
        <v>4141</v>
      </c>
      <c r="CK25" s="11">
        <v>25335</v>
      </c>
      <c r="CL25" s="11">
        <v>530</v>
      </c>
      <c r="CM25" s="11">
        <v>30006</v>
      </c>
      <c r="CN25" s="11">
        <v>1292</v>
      </c>
      <c r="CO25" s="11">
        <v>2182</v>
      </c>
      <c r="CP25" s="11">
        <v>43438</v>
      </c>
      <c r="CQ25" s="11">
        <v>1212</v>
      </c>
      <c r="CR25" s="11">
        <v>1983</v>
      </c>
      <c r="CS25" s="11">
        <v>33201</v>
      </c>
      <c r="CT25" s="11">
        <v>1883</v>
      </c>
      <c r="CU25" s="11">
        <v>1047</v>
      </c>
    </row>
    <row r="26" spans="1:99" ht="15.75" customHeight="1">
      <c r="A26" s="7" t="s">
        <v>124</v>
      </c>
      <c r="B26" s="4"/>
      <c r="C26" s="9">
        <v>2</v>
      </c>
      <c r="D26" s="10">
        <v>13136</v>
      </c>
      <c r="E26" s="9">
        <v>82</v>
      </c>
      <c r="F26" s="9">
        <v>1178</v>
      </c>
      <c r="G26" s="9">
        <v>193</v>
      </c>
      <c r="H26" s="10">
        <v>30296</v>
      </c>
      <c r="I26" s="10">
        <v>0</v>
      </c>
      <c r="J26" s="4"/>
      <c r="K26" s="9">
        <v>22</v>
      </c>
      <c r="L26" s="9">
        <v>9.9</v>
      </c>
      <c r="M26" s="9">
        <v>23.6</v>
      </c>
      <c r="N26" s="9">
        <v>0</v>
      </c>
      <c r="O26" s="9">
        <v>0</v>
      </c>
      <c r="P26" s="9">
        <v>55.5</v>
      </c>
      <c r="Q26" s="10"/>
      <c r="R26" s="10">
        <v>3.9</v>
      </c>
      <c r="S26" s="10">
        <v>7.3</v>
      </c>
      <c r="T26" s="10">
        <v>12.4</v>
      </c>
      <c r="U26" s="10">
        <v>9.9</v>
      </c>
      <c r="V26" s="10">
        <v>10</v>
      </c>
      <c r="W26" s="10">
        <v>7</v>
      </c>
      <c r="X26" s="10">
        <v>4</v>
      </c>
      <c r="Y26" s="10">
        <v>0</v>
      </c>
      <c r="Z26" s="10">
        <v>1</v>
      </c>
      <c r="AA26" s="10"/>
      <c r="AB26" s="4"/>
      <c r="AC26" s="10">
        <v>448</v>
      </c>
      <c r="AD26" s="10">
        <v>10568</v>
      </c>
      <c r="AE26" s="10">
        <v>66164</v>
      </c>
      <c r="AF26" s="9">
        <v>231377</v>
      </c>
      <c r="AG26" s="9">
        <v>1282</v>
      </c>
      <c r="AH26" s="9">
        <v>4188</v>
      </c>
      <c r="AI26" s="9">
        <v>774</v>
      </c>
      <c r="AJ26" s="9">
        <v>1279</v>
      </c>
      <c r="AK26" s="9">
        <v>2053</v>
      </c>
      <c r="AL26" s="9">
        <v>386</v>
      </c>
      <c r="AM26" s="9">
        <v>746</v>
      </c>
      <c r="AN26" s="9">
        <v>1132</v>
      </c>
      <c r="AO26" s="10">
        <v>351</v>
      </c>
      <c r="AP26" s="10">
        <v>607612</v>
      </c>
      <c r="AQ26" s="4"/>
      <c r="AR26" s="9">
        <v>5257</v>
      </c>
      <c r="AS26" s="9">
        <v>6674</v>
      </c>
      <c r="AT26" s="9">
        <v>486454</v>
      </c>
      <c r="AU26" s="9">
        <v>4290</v>
      </c>
      <c r="AV26" s="9">
        <v>4461</v>
      </c>
      <c r="AW26" s="9">
        <v>389900</v>
      </c>
      <c r="AX26" s="10">
        <v>3025</v>
      </c>
      <c r="AY26" s="10">
        <v>709</v>
      </c>
      <c r="AZ26" s="10">
        <v>254817</v>
      </c>
      <c r="BA26" s="9">
        <v>32</v>
      </c>
      <c r="BB26" s="9">
        <v>51</v>
      </c>
      <c r="BC26" s="9">
        <v>194</v>
      </c>
      <c r="BD26" s="9">
        <v>0</v>
      </c>
      <c r="BE26" s="9">
        <v>277</v>
      </c>
      <c r="BF26" s="9">
        <v>444</v>
      </c>
      <c r="BG26" s="9">
        <v>3</v>
      </c>
      <c r="BH26" s="9">
        <v>0</v>
      </c>
      <c r="BI26" s="9">
        <v>0</v>
      </c>
      <c r="BJ26" s="9">
        <v>447</v>
      </c>
      <c r="BK26" s="9">
        <v>3005</v>
      </c>
      <c r="BL26" s="9">
        <v>6943</v>
      </c>
      <c r="BM26" s="9">
        <v>9287</v>
      </c>
      <c r="BN26" s="9">
        <v>25261</v>
      </c>
      <c r="BO26" s="9">
        <v>44496</v>
      </c>
      <c r="BP26" s="9">
        <v>3427</v>
      </c>
      <c r="BQ26" s="9">
        <v>176</v>
      </c>
      <c r="BR26" s="9">
        <v>0</v>
      </c>
      <c r="BS26" s="9">
        <v>0</v>
      </c>
      <c r="BT26" s="4"/>
      <c r="BU26" s="20">
        <v>318007</v>
      </c>
      <c r="BV26" s="20">
        <v>3903742</v>
      </c>
      <c r="BW26" s="20">
        <v>2631</v>
      </c>
      <c r="BX26" s="20">
        <v>491185</v>
      </c>
      <c r="BY26" s="20">
        <v>3501430</v>
      </c>
      <c r="BZ26" s="20">
        <v>8216995</v>
      </c>
      <c r="CA26" s="20">
        <v>0</v>
      </c>
      <c r="CB26" s="20">
        <v>3310368</v>
      </c>
      <c r="CC26" s="4"/>
      <c r="CD26" s="9">
        <v>121</v>
      </c>
      <c r="CE26" s="9">
        <v>269</v>
      </c>
      <c r="CF26" s="9">
        <v>3578</v>
      </c>
      <c r="CG26" s="9">
        <v>13270</v>
      </c>
      <c r="CH26" s="9">
        <v>775</v>
      </c>
      <c r="CI26" s="9">
        <v>17623</v>
      </c>
      <c r="CJ26" s="9">
        <v>2371</v>
      </c>
      <c r="CK26" s="9">
        <v>10078</v>
      </c>
      <c r="CL26" s="9">
        <v>380</v>
      </c>
      <c r="CM26" s="9">
        <v>12829</v>
      </c>
      <c r="CN26" s="9">
        <v>699</v>
      </c>
      <c r="CO26" s="9">
        <v>955</v>
      </c>
      <c r="CP26" s="9">
        <v>19277</v>
      </c>
      <c r="CQ26" s="9">
        <v>625</v>
      </c>
      <c r="CR26" s="9">
        <v>867</v>
      </c>
      <c r="CS26" s="9">
        <v>14321</v>
      </c>
      <c r="CT26" s="9">
        <v>1363</v>
      </c>
      <c r="CU26" s="9">
        <v>812</v>
      </c>
    </row>
    <row r="27" spans="1:99" ht="15.75" customHeight="1">
      <c r="A27" t="s">
        <v>125</v>
      </c>
      <c r="B27" s="4"/>
      <c r="C27" s="11">
        <v>5</v>
      </c>
      <c r="D27" s="13">
        <v>0</v>
      </c>
      <c r="E27" s="11">
        <v>93</v>
      </c>
      <c r="F27" s="11">
        <v>1512</v>
      </c>
      <c r="G27" s="11">
        <v>456</v>
      </c>
      <c r="H27" s="13">
        <v>0</v>
      </c>
      <c r="I27" s="13">
        <v>0</v>
      </c>
      <c r="J27" s="4"/>
      <c r="K27" s="11">
        <v>55.8</v>
      </c>
      <c r="L27" s="11">
        <v>27.2</v>
      </c>
      <c r="M27" s="11">
        <v>37.2</v>
      </c>
      <c r="N27" s="11">
        <v>18.4</v>
      </c>
      <c r="O27" s="11">
        <v>6</v>
      </c>
      <c r="P27" s="11">
        <v>144.6</v>
      </c>
      <c r="Q27" s="13"/>
      <c r="R27" s="13"/>
      <c r="S27" s="13">
        <v>31</v>
      </c>
      <c r="T27" s="13">
        <v>26.6</v>
      </c>
      <c r="U27" s="13">
        <v>15.7</v>
      </c>
      <c r="V27" s="13">
        <v>27.4</v>
      </c>
      <c r="W27" s="13">
        <v>19.6</v>
      </c>
      <c r="X27" s="13">
        <v>13.5</v>
      </c>
      <c r="Y27" s="13">
        <v>4</v>
      </c>
      <c r="Z27" s="13">
        <v>1</v>
      </c>
      <c r="AA27" s="13">
        <v>6</v>
      </c>
      <c r="AB27" s="4"/>
      <c r="AC27" s="13">
        <v>1484</v>
      </c>
      <c r="AD27" s="13">
        <v>36891</v>
      </c>
      <c r="AE27" s="13">
        <v>110773</v>
      </c>
      <c r="AF27" s="11">
        <v>615945</v>
      </c>
      <c r="AG27" s="11">
        <v>15462</v>
      </c>
      <c r="AH27" s="11">
        <v>11256</v>
      </c>
      <c r="AI27" s="11">
        <v>3192</v>
      </c>
      <c r="AJ27" s="11">
        <v>2774</v>
      </c>
      <c r="AK27" s="11">
        <v>5966</v>
      </c>
      <c r="AL27" s="11">
        <v>2862</v>
      </c>
      <c r="AM27" s="11">
        <v>8382</v>
      </c>
      <c r="AN27" s="11">
        <v>11244</v>
      </c>
      <c r="AO27" s="13">
        <v>19221</v>
      </c>
      <c r="AP27" s="13">
        <v>2369739</v>
      </c>
      <c r="AQ27" s="4"/>
      <c r="AR27" s="11">
        <v>18895</v>
      </c>
      <c r="AS27" s="11">
        <v>57968</v>
      </c>
      <c r="AT27" s="11">
        <v>536499</v>
      </c>
      <c r="AU27" s="11">
        <v>12289</v>
      </c>
      <c r="AV27" s="11">
        <v>40792</v>
      </c>
      <c r="AW27" s="11" t="s">
        <v>102</v>
      </c>
      <c r="AX27" s="13">
        <v>0</v>
      </c>
      <c r="AY27" s="13">
        <v>0</v>
      </c>
      <c r="AZ27" s="13">
        <v>0</v>
      </c>
      <c r="BA27" s="11">
        <v>18</v>
      </c>
      <c r="BB27" s="11">
        <v>69</v>
      </c>
      <c r="BC27" s="11">
        <v>188</v>
      </c>
      <c r="BD27" s="11">
        <v>0</v>
      </c>
      <c r="BE27" s="11">
        <v>275</v>
      </c>
      <c r="BF27" s="11">
        <v>90</v>
      </c>
      <c r="BG27" s="11">
        <v>5</v>
      </c>
      <c r="BH27" s="11">
        <v>985</v>
      </c>
      <c r="BI27" s="11">
        <v>52</v>
      </c>
      <c r="BJ27" s="11">
        <v>1132</v>
      </c>
      <c r="BK27" s="11">
        <v>2553</v>
      </c>
      <c r="BL27" s="11">
        <v>12718</v>
      </c>
      <c r="BM27" s="11">
        <v>8558</v>
      </c>
      <c r="BN27" s="11">
        <v>85675</v>
      </c>
      <c r="BO27" s="11">
        <v>109504</v>
      </c>
      <c r="BP27" s="11">
        <v>41718</v>
      </c>
      <c r="BQ27" s="11">
        <v>3837</v>
      </c>
      <c r="BR27" s="11">
        <v>20175</v>
      </c>
      <c r="BS27" s="11">
        <v>17706</v>
      </c>
      <c r="BT27" s="4"/>
      <c r="BU27" s="21">
        <v>2135976</v>
      </c>
      <c r="BV27" s="21">
        <v>5832328</v>
      </c>
      <c r="BW27" s="21">
        <v>53426</v>
      </c>
      <c r="BX27" s="21">
        <v>1355547</v>
      </c>
      <c r="BY27" s="21">
        <v>9889002</v>
      </c>
      <c r="BZ27" s="21">
        <v>19266279</v>
      </c>
      <c r="CA27" s="21">
        <v>599671</v>
      </c>
      <c r="CB27" s="21">
        <v>5560064</v>
      </c>
      <c r="CC27" s="4"/>
      <c r="CD27" s="11">
        <v>1031</v>
      </c>
      <c r="CE27" s="11">
        <v>539</v>
      </c>
      <c r="CF27" s="11">
        <v>6150</v>
      </c>
      <c r="CG27" s="11">
        <v>33620</v>
      </c>
      <c r="CH27" s="11">
        <v>800</v>
      </c>
      <c r="CI27" s="11">
        <v>40570</v>
      </c>
      <c r="CJ27" s="11">
        <v>3611</v>
      </c>
      <c r="CK27" s="11">
        <v>26430</v>
      </c>
      <c r="CL27" s="11">
        <v>148</v>
      </c>
      <c r="CM27" s="11">
        <v>30189</v>
      </c>
      <c r="CN27" s="11">
        <v>1632</v>
      </c>
      <c r="CO27" s="11">
        <v>2361</v>
      </c>
      <c r="CP27" s="11">
        <v>44563</v>
      </c>
      <c r="CQ27" s="11">
        <v>1224</v>
      </c>
      <c r="CR27" s="11">
        <v>2142</v>
      </c>
      <c r="CS27" s="11">
        <v>33555</v>
      </c>
      <c r="CT27" s="11">
        <v>3309</v>
      </c>
      <c r="CU27" s="11">
        <v>1707</v>
      </c>
    </row>
    <row r="28" spans="1:99" ht="15.75" customHeight="1">
      <c r="A28" s="7" t="s">
        <v>126</v>
      </c>
      <c r="B28" s="4"/>
      <c r="C28" s="9">
        <v>14</v>
      </c>
      <c r="D28" s="10">
        <v>33421</v>
      </c>
      <c r="E28" s="9">
        <v>98.5</v>
      </c>
      <c r="F28" s="9">
        <v>3798</v>
      </c>
      <c r="G28" s="9">
        <v>362</v>
      </c>
      <c r="H28" s="10">
        <v>0</v>
      </c>
      <c r="I28" s="10">
        <v>0</v>
      </c>
      <c r="J28" s="4"/>
      <c r="K28" s="9">
        <v>88.8</v>
      </c>
      <c r="L28" s="9">
        <v>23.7</v>
      </c>
      <c r="M28" s="9">
        <v>93.3</v>
      </c>
      <c r="N28" s="9">
        <v>19.3</v>
      </c>
      <c r="O28" s="9">
        <v>19.2</v>
      </c>
      <c r="P28" s="9">
        <v>244.3</v>
      </c>
      <c r="Q28" s="10">
        <v>2.6</v>
      </c>
      <c r="R28" s="10">
        <v>20.6</v>
      </c>
      <c r="S28" s="10">
        <v>56.7</v>
      </c>
      <c r="T28" s="10">
        <v>40.8</v>
      </c>
      <c r="U28" s="10">
        <v>33.6</v>
      </c>
      <c r="V28" s="10">
        <v>44.4</v>
      </c>
      <c r="W28" s="10">
        <v>21.6</v>
      </c>
      <c r="X28" s="10">
        <v>16.5</v>
      </c>
      <c r="Y28" s="10">
        <v>3</v>
      </c>
      <c r="Z28" s="10">
        <v>6</v>
      </c>
      <c r="AA28" s="10">
        <v>0</v>
      </c>
      <c r="AB28" s="4"/>
      <c r="AC28" s="10">
        <v>2167</v>
      </c>
      <c r="AD28" s="10">
        <v>44171</v>
      </c>
      <c r="AE28" s="10">
        <v>77680</v>
      </c>
      <c r="AF28" s="9">
        <v>1001067</v>
      </c>
      <c r="AG28" s="9">
        <v>97387</v>
      </c>
      <c r="AH28" s="9">
        <v>12200</v>
      </c>
      <c r="AI28" s="9">
        <v>5933</v>
      </c>
      <c r="AJ28" s="9">
        <v>10892</v>
      </c>
      <c r="AK28" s="9">
        <v>16825</v>
      </c>
      <c r="AL28" s="9">
        <v>5248</v>
      </c>
      <c r="AM28" s="9">
        <v>15184</v>
      </c>
      <c r="AN28" s="9">
        <v>20432</v>
      </c>
      <c r="AO28" s="10">
        <v>0</v>
      </c>
      <c r="AP28" s="10">
        <v>3184616</v>
      </c>
      <c r="AQ28" s="4"/>
      <c r="AR28" s="9">
        <v>41439</v>
      </c>
      <c r="AS28" s="9">
        <v>20105</v>
      </c>
      <c r="AT28" s="9">
        <v>1792756</v>
      </c>
      <c r="AU28" s="9">
        <v>32208</v>
      </c>
      <c r="AV28" s="9">
        <v>0</v>
      </c>
      <c r="AW28" s="9">
        <v>1093801</v>
      </c>
      <c r="AX28" s="10">
        <v>0</v>
      </c>
      <c r="AY28" s="10">
        <v>0</v>
      </c>
      <c r="AZ28" s="10">
        <v>0</v>
      </c>
      <c r="BA28" s="9">
        <v>365</v>
      </c>
      <c r="BB28" s="9">
        <v>59</v>
      </c>
      <c r="BC28" s="9">
        <v>149</v>
      </c>
      <c r="BD28" s="9">
        <v>0</v>
      </c>
      <c r="BE28" s="9">
        <v>573</v>
      </c>
      <c r="BF28" s="9">
        <v>1737</v>
      </c>
      <c r="BG28" s="9">
        <v>0</v>
      </c>
      <c r="BH28" s="9">
        <v>0</v>
      </c>
      <c r="BI28" s="9">
        <v>1367</v>
      </c>
      <c r="BJ28" s="9">
        <v>3104</v>
      </c>
      <c r="BK28" s="9">
        <v>5856</v>
      </c>
      <c r="BL28" s="9">
        <v>170</v>
      </c>
      <c r="BM28" s="9">
        <v>11358</v>
      </c>
      <c r="BN28" s="9">
        <v>81585</v>
      </c>
      <c r="BO28" s="9">
        <v>98969</v>
      </c>
      <c r="BP28" s="9">
        <v>417192</v>
      </c>
      <c r="BQ28" s="9">
        <v>8084</v>
      </c>
      <c r="BR28" s="9">
        <v>19</v>
      </c>
      <c r="BS28" s="9">
        <v>0</v>
      </c>
      <c r="BT28" s="4"/>
      <c r="BU28" s="20">
        <v>2183045</v>
      </c>
      <c r="BV28" s="20">
        <v>13762135</v>
      </c>
      <c r="BW28" s="20">
        <v>179189</v>
      </c>
      <c r="BX28" s="20">
        <v>3444032</v>
      </c>
      <c r="BY28" s="20">
        <v>16325904</v>
      </c>
      <c r="BZ28" s="20">
        <v>35894305</v>
      </c>
      <c r="CA28" s="20">
        <v>688834</v>
      </c>
      <c r="CB28" s="20">
        <v>11281624</v>
      </c>
      <c r="CC28" s="4"/>
      <c r="CD28" s="9">
        <v>309</v>
      </c>
      <c r="CE28" s="9">
        <v>0</v>
      </c>
      <c r="CF28" s="9">
        <v>9096</v>
      </c>
      <c r="CG28" s="9">
        <v>30840</v>
      </c>
      <c r="CH28" s="9">
        <v>647</v>
      </c>
      <c r="CI28" s="9">
        <v>40583</v>
      </c>
      <c r="CJ28" s="9">
        <v>6117</v>
      </c>
      <c r="CK28" s="9">
        <v>25634</v>
      </c>
      <c r="CL28" s="9">
        <v>296</v>
      </c>
      <c r="CM28" s="9">
        <v>32047</v>
      </c>
      <c r="CN28" s="9">
        <v>2930</v>
      </c>
      <c r="CO28" s="9">
        <v>3815</v>
      </c>
      <c r="CP28" s="9">
        <v>47328</v>
      </c>
      <c r="CQ28" s="9">
        <v>2615</v>
      </c>
      <c r="CR28" s="9">
        <v>3512</v>
      </c>
      <c r="CS28" s="9">
        <v>38174</v>
      </c>
      <c r="CT28" s="9">
        <v>1627</v>
      </c>
      <c r="CU28" s="9">
        <v>715</v>
      </c>
    </row>
    <row r="29" spans="1:99" ht="15.75" customHeight="1">
      <c r="A29" t="s">
        <v>127</v>
      </c>
      <c r="B29" s="4"/>
      <c r="C29" s="11">
        <v>3</v>
      </c>
      <c r="D29" s="13">
        <v>0</v>
      </c>
      <c r="E29" s="11">
        <v>73</v>
      </c>
      <c r="F29" s="11">
        <v>736</v>
      </c>
      <c r="G29" s="11">
        <v>92</v>
      </c>
      <c r="H29" s="13">
        <v>0</v>
      </c>
      <c r="I29" s="13">
        <v>0</v>
      </c>
      <c r="J29" s="4"/>
      <c r="K29" s="11">
        <v>14</v>
      </c>
      <c r="L29" s="11">
        <v>17</v>
      </c>
      <c r="M29" s="11">
        <v>14.3</v>
      </c>
      <c r="N29" s="11">
        <v>4</v>
      </c>
      <c r="O29" s="11">
        <v>1</v>
      </c>
      <c r="P29" s="11">
        <v>50.3</v>
      </c>
      <c r="Q29" s="13">
        <v>0</v>
      </c>
      <c r="R29" s="13">
        <v>0.6</v>
      </c>
      <c r="S29" s="13">
        <v>14.3</v>
      </c>
      <c r="T29" s="13">
        <v>6.6</v>
      </c>
      <c r="U29" s="13">
        <v>10</v>
      </c>
      <c r="V29" s="13">
        <v>9.8</v>
      </c>
      <c r="W29" s="13">
        <v>4</v>
      </c>
      <c r="X29" s="13">
        <v>0</v>
      </c>
      <c r="Y29" s="13">
        <v>3</v>
      </c>
      <c r="Z29" s="13">
        <v>1</v>
      </c>
      <c r="AA29" s="13">
        <v>1</v>
      </c>
      <c r="AB29" s="4"/>
      <c r="AC29" s="13">
        <v>328</v>
      </c>
      <c r="AD29" s="13">
        <v>4582</v>
      </c>
      <c r="AE29" s="13">
        <v>8276</v>
      </c>
      <c r="AF29" s="11">
        <v>189010</v>
      </c>
      <c r="AG29" s="11">
        <v>4828</v>
      </c>
      <c r="AH29" s="11">
        <v>3357</v>
      </c>
      <c r="AI29" s="11">
        <v>112</v>
      </c>
      <c r="AJ29" s="11">
        <v>241</v>
      </c>
      <c r="AK29" s="11">
        <v>353</v>
      </c>
      <c r="AL29" s="11">
        <v>529</v>
      </c>
      <c r="AM29" s="11">
        <v>991</v>
      </c>
      <c r="AN29" s="11">
        <v>1520</v>
      </c>
      <c r="AO29" s="13">
        <v>2203</v>
      </c>
      <c r="AP29" s="13">
        <v>290639</v>
      </c>
      <c r="AQ29" s="4"/>
      <c r="AR29" s="11">
        <v>5304</v>
      </c>
      <c r="AS29" s="11">
        <v>215</v>
      </c>
      <c r="AT29" s="11">
        <v>324134</v>
      </c>
      <c r="AU29" s="11">
        <v>0</v>
      </c>
      <c r="AV29" s="11">
        <v>0</v>
      </c>
      <c r="AW29" s="11" t="s">
        <v>102</v>
      </c>
      <c r="AX29" s="13">
        <v>0</v>
      </c>
      <c r="AY29" s="13">
        <v>0</v>
      </c>
      <c r="AZ29" s="13">
        <v>0</v>
      </c>
      <c r="BA29" s="11">
        <v>11</v>
      </c>
      <c r="BB29" s="11">
        <v>12</v>
      </c>
      <c r="BC29" s="11">
        <v>665</v>
      </c>
      <c r="BD29" s="11">
        <v>0</v>
      </c>
      <c r="BE29" s="11">
        <v>688</v>
      </c>
      <c r="BF29" s="11">
        <v>26</v>
      </c>
      <c r="BG29" s="11">
        <v>31</v>
      </c>
      <c r="BH29" s="11">
        <v>37</v>
      </c>
      <c r="BI29" s="11">
        <v>0</v>
      </c>
      <c r="BJ29" s="11">
        <v>94</v>
      </c>
      <c r="BK29" s="11">
        <v>261</v>
      </c>
      <c r="BL29" s="11">
        <v>306</v>
      </c>
      <c r="BM29" s="11">
        <v>8166</v>
      </c>
      <c r="BN29" s="11">
        <v>32727</v>
      </c>
      <c r="BO29" s="11">
        <v>41460</v>
      </c>
      <c r="BP29" s="11">
        <v>59841</v>
      </c>
      <c r="BQ29" s="11">
        <v>7078</v>
      </c>
      <c r="BR29" s="11">
        <v>100</v>
      </c>
      <c r="BS29" s="11">
        <v>0</v>
      </c>
      <c r="BT29" s="4"/>
      <c r="BU29" s="21">
        <v>573776</v>
      </c>
      <c r="BV29" s="21">
        <v>2374936</v>
      </c>
      <c r="BW29" s="21">
        <v>794</v>
      </c>
      <c r="BX29" s="22">
        <v>241228</v>
      </c>
      <c r="BY29" s="21">
        <v>3201576</v>
      </c>
      <c r="BZ29" s="21">
        <v>6392310</v>
      </c>
      <c r="CA29" s="21">
        <v>0</v>
      </c>
      <c r="CB29" s="22">
        <v>2120039</v>
      </c>
      <c r="CC29" s="4"/>
      <c r="CD29" s="11">
        <v>144</v>
      </c>
      <c r="CE29" s="11">
        <v>216</v>
      </c>
      <c r="CF29" s="11">
        <v>5658</v>
      </c>
      <c r="CG29" s="11">
        <v>17010</v>
      </c>
      <c r="CH29" s="11">
        <v>2435</v>
      </c>
      <c r="CI29" s="11">
        <v>25103</v>
      </c>
      <c r="CJ29" s="11">
        <v>2438</v>
      </c>
      <c r="CK29" s="11">
        <v>9750</v>
      </c>
      <c r="CL29" s="11">
        <v>752</v>
      </c>
      <c r="CM29" s="11">
        <v>12940</v>
      </c>
      <c r="CN29" s="11">
        <v>423</v>
      </c>
      <c r="CO29" s="11">
        <v>726</v>
      </c>
      <c r="CP29" s="11">
        <v>26252</v>
      </c>
      <c r="CQ29" s="11">
        <v>408</v>
      </c>
      <c r="CR29" s="11">
        <v>682</v>
      </c>
      <c r="CS29" s="11">
        <v>14030</v>
      </c>
      <c r="CT29" s="11">
        <v>18273</v>
      </c>
      <c r="CU29" s="11">
        <v>8264</v>
      </c>
    </row>
    <row r="30" spans="1:99" ht="15.75" customHeight="1">
      <c r="A30" s="7" t="s">
        <v>128</v>
      </c>
      <c r="B30" s="4"/>
      <c r="C30" s="9">
        <v>1</v>
      </c>
      <c r="D30" s="10">
        <v>4000</v>
      </c>
      <c r="E30" s="9">
        <v>75.5</v>
      </c>
      <c r="F30" s="9">
        <v>602</v>
      </c>
      <c r="G30" s="9">
        <v>49</v>
      </c>
      <c r="H30" s="10">
        <v>0</v>
      </c>
      <c r="I30" s="10">
        <v>0</v>
      </c>
      <c r="J30" s="4"/>
      <c r="K30" s="9">
        <v>10.5</v>
      </c>
      <c r="L30" s="9">
        <v>2</v>
      </c>
      <c r="M30" s="9">
        <v>5.6</v>
      </c>
      <c r="N30" s="9">
        <v>0</v>
      </c>
      <c r="O30" s="9">
        <v>0</v>
      </c>
      <c r="P30" s="9">
        <v>18.1</v>
      </c>
      <c r="Q30" s="10">
        <v>0.6</v>
      </c>
      <c r="R30" s="10">
        <v>0</v>
      </c>
      <c r="S30" s="10">
        <v>4</v>
      </c>
      <c r="T30" s="10">
        <v>2</v>
      </c>
      <c r="U30" s="10">
        <v>2</v>
      </c>
      <c r="V30" s="10">
        <v>6</v>
      </c>
      <c r="W30" s="10">
        <v>0</v>
      </c>
      <c r="X30" s="10">
        <v>2.5</v>
      </c>
      <c r="Y30" s="10">
        <v>0</v>
      </c>
      <c r="Z30" s="10">
        <v>1</v>
      </c>
      <c r="AA30" s="10">
        <v>0</v>
      </c>
      <c r="AB30" s="4"/>
      <c r="AC30" s="10">
        <v>442</v>
      </c>
      <c r="AD30" s="10">
        <v>8908</v>
      </c>
      <c r="AE30" s="10">
        <v>0</v>
      </c>
      <c r="AF30" s="9">
        <v>128937</v>
      </c>
      <c r="AG30" s="9">
        <v>7857</v>
      </c>
      <c r="AH30" s="9">
        <v>3563</v>
      </c>
      <c r="AI30" s="9">
        <v>527</v>
      </c>
      <c r="AJ30" s="9">
        <v>83</v>
      </c>
      <c r="AK30" s="9">
        <v>610</v>
      </c>
      <c r="AL30" s="9">
        <v>505</v>
      </c>
      <c r="AM30" s="9">
        <v>1482</v>
      </c>
      <c r="AN30" s="9">
        <v>1987</v>
      </c>
      <c r="AO30" s="10">
        <v>32</v>
      </c>
      <c r="AP30" s="10">
        <v>462374</v>
      </c>
      <c r="AQ30" s="4"/>
      <c r="AR30" s="9">
        <v>5749</v>
      </c>
      <c r="AS30" s="9">
        <v>1883</v>
      </c>
      <c r="AT30" s="9">
        <v>111055</v>
      </c>
      <c r="AU30" s="9">
        <v>5098</v>
      </c>
      <c r="AV30" s="9">
        <v>1883</v>
      </c>
      <c r="AW30" s="9">
        <v>104878</v>
      </c>
      <c r="AX30" s="10">
        <v>0</v>
      </c>
      <c r="AY30" s="10">
        <v>0</v>
      </c>
      <c r="AZ30" s="10">
        <v>0</v>
      </c>
      <c r="BA30" s="9">
        <v>2</v>
      </c>
      <c r="BB30" s="9">
        <v>2</v>
      </c>
      <c r="BC30" s="9">
        <v>937</v>
      </c>
      <c r="BD30" s="9">
        <v>727</v>
      </c>
      <c r="BE30" s="9">
        <v>1668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61</v>
      </c>
      <c r="BL30" s="9">
        <v>191</v>
      </c>
      <c r="BM30" s="9">
        <v>7422</v>
      </c>
      <c r="BN30" s="9">
        <v>56507</v>
      </c>
      <c r="BO30" s="9">
        <v>64181</v>
      </c>
      <c r="BP30" s="9">
        <v>3271</v>
      </c>
      <c r="BQ30" s="9">
        <v>201</v>
      </c>
      <c r="BR30" s="9">
        <v>0</v>
      </c>
      <c r="BS30" s="9">
        <v>0</v>
      </c>
      <c r="BT30" s="4"/>
      <c r="BU30" s="20">
        <v>394287</v>
      </c>
      <c r="BV30" s="20">
        <v>1191983</v>
      </c>
      <c r="BW30" s="20">
        <v>0</v>
      </c>
      <c r="BX30" s="20">
        <v>280196</v>
      </c>
      <c r="BY30" s="20">
        <v>1393054</v>
      </c>
      <c r="BZ30" s="20">
        <v>3259520</v>
      </c>
      <c r="CA30" s="20">
        <v>0</v>
      </c>
      <c r="CB30" s="20">
        <v>1201673</v>
      </c>
      <c r="CC30" s="4"/>
      <c r="CD30" s="9">
        <v>44</v>
      </c>
      <c r="CE30" s="9">
        <v>342</v>
      </c>
      <c r="CF30" s="9">
        <v>575</v>
      </c>
      <c r="CG30" s="9">
        <v>6141</v>
      </c>
      <c r="CH30" s="9">
        <v>1337</v>
      </c>
      <c r="CI30" s="9">
        <v>8053</v>
      </c>
      <c r="CJ30" s="9">
        <v>284</v>
      </c>
      <c r="CK30" s="9">
        <v>4347</v>
      </c>
      <c r="CL30" s="9">
        <v>679</v>
      </c>
      <c r="CM30" s="9">
        <v>5310</v>
      </c>
      <c r="CN30" s="9">
        <v>206</v>
      </c>
      <c r="CO30" s="9">
        <v>360</v>
      </c>
      <c r="CP30" s="9">
        <v>8619</v>
      </c>
      <c r="CQ30" s="9">
        <v>188</v>
      </c>
      <c r="CR30" s="9">
        <v>329</v>
      </c>
      <c r="CS30" s="9">
        <v>5827</v>
      </c>
      <c r="CT30" s="9">
        <v>275</v>
      </c>
      <c r="CU30" s="9">
        <v>94</v>
      </c>
    </row>
    <row r="31" spans="1:99" ht="15.75" customHeight="1">
      <c r="A31" s="8" t="s">
        <v>129</v>
      </c>
      <c r="B31" s="4"/>
      <c r="C31" s="11"/>
      <c r="D31" s="13"/>
      <c r="E31" s="11"/>
      <c r="F31" s="11"/>
      <c r="G31" s="11"/>
      <c r="H31" s="13"/>
      <c r="I31" s="13"/>
      <c r="J31" s="4"/>
      <c r="K31" s="11"/>
      <c r="L31" s="11"/>
      <c r="M31" s="11"/>
      <c r="N31" s="11"/>
      <c r="O31" s="11"/>
      <c r="P31" s="11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4"/>
      <c r="AC31" s="13"/>
      <c r="AD31" s="13"/>
      <c r="AE31" s="13"/>
      <c r="AF31" s="11"/>
      <c r="AG31" s="11"/>
      <c r="AH31" s="11"/>
      <c r="AI31" s="11"/>
      <c r="AJ31" s="11"/>
      <c r="AK31" s="11"/>
      <c r="AL31" s="11"/>
      <c r="AM31" s="11"/>
      <c r="AN31" s="11"/>
      <c r="AO31" s="13"/>
      <c r="AP31" s="13"/>
      <c r="AQ31" s="4"/>
      <c r="AR31" s="11"/>
      <c r="AS31" s="11"/>
      <c r="AT31" s="11"/>
      <c r="AU31" s="11"/>
      <c r="AV31" s="11"/>
      <c r="AW31" s="11"/>
      <c r="AX31" s="13"/>
      <c r="AY31" s="13"/>
      <c r="AZ31" s="13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4"/>
      <c r="BU31" s="11"/>
      <c r="BV31" s="11"/>
      <c r="BW31" s="11"/>
      <c r="BX31" s="11"/>
      <c r="BY31" s="11"/>
      <c r="BZ31" s="11"/>
      <c r="CA31" s="11"/>
      <c r="CB31" s="11"/>
      <c r="CC31" s="4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ht="12.75">
      <c r="A32" s="7" t="s">
        <v>130</v>
      </c>
      <c r="B32" s="4"/>
      <c r="C32" s="9">
        <v>4</v>
      </c>
      <c r="D32" s="10">
        <v>0</v>
      </c>
      <c r="E32" s="9">
        <v>84</v>
      </c>
      <c r="F32" s="9">
        <v>1460</v>
      </c>
      <c r="G32" s="9">
        <v>227</v>
      </c>
      <c r="H32" s="10">
        <v>0</v>
      </c>
      <c r="I32" s="10">
        <v>730</v>
      </c>
      <c r="J32" s="4"/>
      <c r="K32" s="9">
        <v>42.3</v>
      </c>
      <c r="L32" s="9">
        <v>12.5</v>
      </c>
      <c r="M32" s="9">
        <v>28.7</v>
      </c>
      <c r="N32" s="9">
        <v>8</v>
      </c>
      <c r="O32" s="9">
        <v>0</v>
      </c>
      <c r="P32" s="9">
        <v>91.5</v>
      </c>
      <c r="Q32" s="10">
        <v>1.7</v>
      </c>
      <c r="R32" s="10">
        <v>22.2</v>
      </c>
      <c r="S32" s="10">
        <v>13.3</v>
      </c>
      <c r="T32" s="10">
        <v>6</v>
      </c>
      <c r="U32" s="10">
        <v>9.9</v>
      </c>
      <c r="V32" s="10">
        <v>10.8</v>
      </c>
      <c r="W32" s="10">
        <v>15.8</v>
      </c>
      <c r="X32" s="10">
        <v>4.6</v>
      </c>
      <c r="Y32" s="10">
        <v>4.8</v>
      </c>
      <c r="Z32" s="10"/>
      <c r="AA32" s="10">
        <v>3</v>
      </c>
      <c r="AB32" s="4"/>
      <c r="AC32" s="10">
        <v>405</v>
      </c>
      <c r="AD32" s="10">
        <v>12093</v>
      </c>
      <c r="AE32" s="10" t="s">
        <v>102</v>
      </c>
      <c r="AF32" s="9">
        <v>390288</v>
      </c>
      <c r="AG32" s="9">
        <v>34888</v>
      </c>
      <c r="AH32" s="9">
        <v>2552</v>
      </c>
      <c r="AI32" s="9">
        <v>1805</v>
      </c>
      <c r="AJ32" s="9">
        <v>2957</v>
      </c>
      <c r="AK32" s="9">
        <v>4762</v>
      </c>
      <c r="AL32" s="9">
        <v>2802</v>
      </c>
      <c r="AM32" s="9">
        <v>12854</v>
      </c>
      <c r="AN32" s="9">
        <v>15656</v>
      </c>
      <c r="AO32" s="10"/>
      <c r="AP32" s="10">
        <v>1135604</v>
      </c>
      <c r="AQ32" s="4"/>
      <c r="AR32" s="9">
        <v>17303</v>
      </c>
      <c r="AS32" s="9">
        <v>5819</v>
      </c>
      <c r="AT32" s="9">
        <v>829485</v>
      </c>
      <c r="AU32" s="9">
        <v>12300</v>
      </c>
      <c r="AV32" s="9">
        <v>3909</v>
      </c>
      <c r="AW32" s="9">
        <v>606070</v>
      </c>
      <c r="AX32" s="10">
        <v>5737</v>
      </c>
      <c r="AY32" s="10">
        <v>14</v>
      </c>
      <c r="AZ32" s="10" t="s">
        <v>102</v>
      </c>
      <c r="BA32" s="9">
        <v>5</v>
      </c>
      <c r="BB32" s="9">
        <v>2</v>
      </c>
      <c r="BC32" s="9">
        <v>13</v>
      </c>
      <c r="BD32" s="9">
        <v>31294</v>
      </c>
      <c r="BE32" s="9">
        <v>31314</v>
      </c>
      <c r="BF32" s="9">
        <v>12</v>
      </c>
      <c r="BG32" s="9">
        <v>3</v>
      </c>
      <c r="BH32" s="9">
        <v>0</v>
      </c>
      <c r="BI32" s="9">
        <v>0</v>
      </c>
      <c r="BJ32" s="9">
        <v>15</v>
      </c>
      <c r="BK32" s="9">
        <v>3975</v>
      </c>
      <c r="BL32" s="9">
        <v>401</v>
      </c>
      <c r="BM32" s="9">
        <v>6469</v>
      </c>
      <c r="BN32" s="9">
        <v>69382</v>
      </c>
      <c r="BO32" s="9">
        <v>80227</v>
      </c>
      <c r="BP32" s="9">
        <v>4263</v>
      </c>
      <c r="BQ32" s="9">
        <v>914</v>
      </c>
      <c r="BR32" s="9">
        <v>233</v>
      </c>
      <c r="BS32" s="9"/>
      <c r="BT32" s="4"/>
      <c r="BU32" s="20">
        <v>1227000</v>
      </c>
      <c r="BV32" s="20">
        <v>3834000</v>
      </c>
      <c r="BW32" s="20">
        <v>35000</v>
      </c>
      <c r="BX32" s="20">
        <v>306000</v>
      </c>
      <c r="BY32" s="20">
        <v>5945000</v>
      </c>
      <c r="BZ32" s="20">
        <v>11347000</v>
      </c>
      <c r="CA32" s="20">
        <v>0</v>
      </c>
      <c r="CB32" s="20">
        <v>3143160</v>
      </c>
      <c r="CC32" s="4"/>
      <c r="CD32" s="9">
        <v>606</v>
      </c>
      <c r="CE32" s="9">
        <v>2026</v>
      </c>
      <c r="CF32" s="9">
        <v>3779</v>
      </c>
      <c r="CG32" s="9">
        <v>13305</v>
      </c>
      <c r="CH32" s="9">
        <v>93</v>
      </c>
      <c r="CI32" s="9">
        <v>17177</v>
      </c>
      <c r="CJ32" s="9">
        <v>2038</v>
      </c>
      <c r="CK32" s="9">
        <v>10115</v>
      </c>
      <c r="CL32" s="9">
        <v>32</v>
      </c>
      <c r="CM32" s="9">
        <v>12185</v>
      </c>
      <c r="CN32" s="9">
        <v>844</v>
      </c>
      <c r="CO32" s="9">
        <v>1141</v>
      </c>
      <c r="CP32" s="9">
        <v>19162</v>
      </c>
      <c r="CQ32" s="9">
        <v>735</v>
      </c>
      <c r="CR32" s="9">
        <v>1007</v>
      </c>
      <c r="CS32" s="9">
        <v>13927</v>
      </c>
      <c r="CT32" s="9">
        <v>2161</v>
      </c>
      <c r="CU32" s="9">
        <v>887</v>
      </c>
    </row>
    <row r="33" spans="1:99" ht="15.75" customHeight="1">
      <c r="A33" t="s">
        <v>131</v>
      </c>
      <c r="B33" s="4"/>
      <c r="C33" s="11">
        <v>5</v>
      </c>
      <c r="D33" s="13">
        <v>20324</v>
      </c>
      <c r="E33" s="11">
        <v>80</v>
      </c>
      <c r="F33" s="11">
        <v>1859</v>
      </c>
      <c r="G33" s="11">
        <v>154</v>
      </c>
      <c r="H33" s="13">
        <v>82611</v>
      </c>
      <c r="I33" s="13">
        <v>0</v>
      </c>
      <c r="J33" s="4"/>
      <c r="K33" s="11">
        <v>32.2</v>
      </c>
      <c r="L33" s="11">
        <v>24.9</v>
      </c>
      <c r="M33" s="11">
        <v>65.4</v>
      </c>
      <c r="N33" s="11">
        <v>4.4</v>
      </c>
      <c r="O33" s="11">
        <v>0</v>
      </c>
      <c r="P33" s="11">
        <v>126.9</v>
      </c>
      <c r="Q33" s="13">
        <v>0.3</v>
      </c>
      <c r="R33" s="13">
        <v>42.8</v>
      </c>
      <c r="S33" s="13">
        <v>18.8</v>
      </c>
      <c r="T33" s="13">
        <v>23.4</v>
      </c>
      <c r="U33" s="13">
        <v>7</v>
      </c>
      <c r="V33" s="13">
        <v>2</v>
      </c>
      <c r="W33" s="13">
        <v>13.2</v>
      </c>
      <c r="X33" s="13">
        <v>9.4</v>
      </c>
      <c r="Y33" s="13">
        <v>8</v>
      </c>
      <c r="Z33" s="13">
        <v>0</v>
      </c>
      <c r="AA33" s="13">
        <v>2</v>
      </c>
      <c r="AB33" s="4"/>
      <c r="AC33" s="13">
        <v>608</v>
      </c>
      <c r="AD33" s="13">
        <v>11786</v>
      </c>
      <c r="AE33" s="13" t="s">
        <v>102</v>
      </c>
      <c r="AF33" s="11">
        <v>376619</v>
      </c>
      <c r="AG33" s="11">
        <v>49213</v>
      </c>
      <c r="AH33" s="11">
        <v>13111</v>
      </c>
      <c r="AI33" s="11">
        <v>4122</v>
      </c>
      <c r="AJ33" s="11">
        <v>5795</v>
      </c>
      <c r="AK33" s="11">
        <v>9917</v>
      </c>
      <c r="AL33" s="11">
        <v>1131</v>
      </c>
      <c r="AM33" s="11">
        <v>2339</v>
      </c>
      <c r="AN33" s="11">
        <v>3470</v>
      </c>
      <c r="AO33" s="13">
        <v>6699</v>
      </c>
      <c r="AP33" s="13">
        <v>1076639</v>
      </c>
      <c r="AQ33" s="4"/>
      <c r="AR33" s="11">
        <v>16484</v>
      </c>
      <c r="AS33" s="11">
        <v>1035</v>
      </c>
      <c r="AT33" s="11">
        <v>1296922</v>
      </c>
      <c r="AU33" s="11">
        <v>13862</v>
      </c>
      <c r="AV33" s="11">
        <v>464</v>
      </c>
      <c r="AW33" s="11" t="s">
        <v>102</v>
      </c>
      <c r="AX33" s="13">
        <v>4112</v>
      </c>
      <c r="AY33" s="13">
        <v>372</v>
      </c>
      <c r="AZ33" s="13">
        <v>983234</v>
      </c>
      <c r="BA33" s="11">
        <v>57</v>
      </c>
      <c r="BB33" s="11">
        <v>3849</v>
      </c>
      <c r="BC33" s="11">
        <v>3484</v>
      </c>
      <c r="BD33" s="11">
        <v>2039</v>
      </c>
      <c r="BE33" s="11">
        <v>9429</v>
      </c>
      <c r="BF33" s="11">
        <v>20</v>
      </c>
      <c r="BG33" s="11">
        <v>0</v>
      </c>
      <c r="BH33" s="11">
        <v>272</v>
      </c>
      <c r="BI33" s="11">
        <v>0</v>
      </c>
      <c r="BJ33" s="11">
        <v>292</v>
      </c>
      <c r="BK33" s="11">
        <v>6840</v>
      </c>
      <c r="BL33" s="11">
        <v>4708</v>
      </c>
      <c r="BM33" s="11">
        <v>10180</v>
      </c>
      <c r="BN33" s="11">
        <v>98838</v>
      </c>
      <c r="BO33" s="11">
        <v>120566</v>
      </c>
      <c r="BP33" s="11">
        <v>76104</v>
      </c>
      <c r="BQ33" s="11">
        <v>24186</v>
      </c>
      <c r="BR33" s="11">
        <v>31179</v>
      </c>
      <c r="BS33" s="11">
        <v>0</v>
      </c>
      <c r="BT33" s="4"/>
      <c r="BU33" s="21">
        <v>3118816</v>
      </c>
      <c r="BV33" s="21">
        <v>6319855</v>
      </c>
      <c r="BW33" s="21">
        <v>85378</v>
      </c>
      <c r="BX33" s="21">
        <v>1136287</v>
      </c>
      <c r="BY33" s="21">
        <v>8527164</v>
      </c>
      <c r="BZ33" s="21">
        <v>19187500</v>
      </c>
      <c r="CA33" s="21">
        <v>0</v>
      </c>
      <c r="CB33" s="21">
        <v>6152102</v>
      </c>
      <c r="CC33" s="4"/>
      <c r="CD33" s="11">
        <v>56</v>
      </c>
      <c r="CE33" s="11">
        <v>3940</v>
      </c>
      <c r="CF33" s="11">
        <v>4816</v>
      </c>
      <c r="CG33" s="11">
        <v>16807</v>
      </c>
      <c r="CH33" s="11">
        <v>551</v>
      </c>
      <c r="CI33" s="11">
        <v>22174</v>
      </c>
      <c r="CJ33" s="11">
        <v>3175</v>
      </c>
      <c r="CK33" s="11">
        <v>14007</v>
      </c>
      <c r="CL33" s="11">
        <v>357</v>
      </c>
      <c r="CM33" s="11">
        <v>17539</v>
      </c>
      <c r="CN33" s="11">
        <v>1352</v>
      </c>
      <c r="CO33" s="11">
        <v>1695</v>
      </c>
      <c r="CP33" s="11">
        <v>25221</v>
      </c>
      <c r="CQ33" s="11">
        <v>1210</v>
      </c>
      <c r="CR33" s="11">
        <v>1545</v>
      </c>
      <c r="CS33" s="11">
        <v>20294</v>
      </c>
      <c r="CT33" s="11">
        <v>290</v>
      </c>
      <c r="CU33" s="11">
        <v>127</v>
      </c>
    </row>
    <row r="34" spans="1:99" ht="15.75" customHeight="1">
      <c r="A34" s="7" t="s">
        <v>132</v>
      </c>
      <c r="B34" s="4"/>
      <c r="C34" s="9">
        <v>6</v>
      </c>
      <c r="D34" s="10">
        <v>19300</v>
      </c>
      <c r="E34" s="9">
        <v>94.75</v>
      </c>
      <c r="F34" s="9">
        <v>2047</v>
      </c>
      <c r="G34" s="9">
        <v>91</v>
      </c>
      <c r="H34" s="10">
        <v>20703</v>
      </c>
      <c r="I34" s="10">
        <v>0</v>
      </c>
      <c r="J34" s="4"/>
      <c r="K34" s="9">
        <v>50.7</v>
      </c>
      <c r="L34" s="9">
        <v>19.5</v>
      </c>
      <c r="M34" s="9">
        <v>43.7</v>
      </c>
      <c r="N34" s="9">
        <v>8.8</v>
      </c>
      <c r="O34" s="9">
        <v>0</v>
      </c>
      <c r="P34" s="9">
        <v>122.7</v>
      </c>
      <c r="Q34" s="10">
        <v>0</v>
      </c>
      <c r="R34" s="10">
        <v>0</v>
      </c>
      <c r="S34" s="10">
        <v>36.6</v>
      </c>
      <c r="T34" s="10">
        <v>22.5</v>
      </c>
      <c r="U34" s="10">
        <v>14.8</v>
      </c>
      <c r="V34" s="10">
        <v>17.9</v>
      </c>
      <c r="W34" s="10">
        <v>22.8</v>
      </c>
      <c r="X34" s="10">
        <v>0</v>
      </c>
      <c r="Y34" s="10">
        <v>5</v>
      </c>
      <c r="Z34" s="10">
        <v>2</v>
      </c>
      <c r="AA34" s="10">
        <v>1</v>
      </c>
      <c r="AB34" s="4"/>
      <c r="AC34" s="10">
        <v>564</v>
      </c>
      <c r="AD34" s="10">
        <v>11116</v>
      </c>
      <c r="AE34" s="10">
        <v>1530</v>
      </c>
      <c r="AF34" s="9">
        <v>648086</v>
      </c>
      <c r="AG34" s="9">
        <v>15198</v>
      </c>
      <c r="AH34" s="9">
        <v>9166</v>
      </c>
      <c r="AI34" s="9">
        <v>2005</v>
      </c>
      <c r="AJ34" s="9">
        <v>2533</v>
      </c>
      <c r="AK34" s="9">
        <v>4538</v>
      </c>
      <c r="AL34" s="9">
        <v>1367</v>
      </c>
      <c r="AM34" s="9">
        <v>5045</v>
      </c>
      <c r="AN34" s="9">
        <v>6412</v>
      </c>
      <c r="AO34" s="10">
        <v>83759</v>
      </c>
      <c r="AP34" s="10">
        <v>1552183</v>
      </c>
      <c r="AQ34" s="4"/>
      <c r="AR34" s="9">
        <v>17118</v>
      </c>
      <c r="AS34" s="9">
        <v>14045</v>
      </c>
      <c r="AT34" s="9">
        <v>655184</v>
      </c>
      <c r="AU34" s="9">
        <v>81716</v>
      </c>
      <c r="AV34" s="9">
        <v>0</v>
      </c>
      <c r="AW34" s="9">
        <v>614100</v>
      </c>
      <c r="AX34" s="10">
        <v>0</v>
      </c>
      <c r="AY34" s="10">
        <v>0</v>
      </c>
      <c r="AZ34" s="10">
        <v>0</v>
      </c>
      <c r="BA34" s="9">
        <v>3</v>
      </c>
      <c r="BB34" s="9">
        <v>7</v>
      </c>
      <c r="BC34" s="9">
        <v>478</v>
      </c>
      <c r="BD34" s="9">
        <v>3818</v>
      </c>
      <c r="BE34" s="9">
        <v>4306</v>
      </c>
      <c r="BF34" s="9">
        <v>5</v>
      </c>
      <c r="BG34" s="9">
        <v>133</v>
      </c>
      <c r="BH34" s="9">
        <v>388</v>
      </c>
      <c r="BI34" s="9">
        <v>5</v>
      </c>
      <c r="BJ34" s="9">
        <v>531</v>
      </c>
      <c r="BK34" s="9">
        <v>4636</v>
      </c>
      <c r="BL34" s="9">
        <v>2448</v>
      </c>
      <c r="BM34" s="9">
        <v>8462</v>
      </c>
      <c r="BN34" s="9">
        <v>74082</v>
      </c>
      <c r="BO34" s="9">
        <v>89628</v>
      </c>
      <c r="BP34" s="9">
        <v>93772</v>
      </c>
      <c r="BQ34" s="9">
        <v>42061</v>
      </c>
      <c r="BR34" s="9">
        <v>125</v>
      </c>
      <c r="BS34" s="16">
        <v>25000</v>
      </c>
      <c r="BT34" s="4"/>
      <c r="BU34" s="20">
        <v>1649499</v>
      </c>
      <c r="BV34" s="20">
        <v>4117583</v>
      </c>
      <c r="BW34" s="20">
        <v>55470</v>
      </c>
      <c r="BX34" s="20">
        <v>2218638</v>
      </c>
      <c r="BY34" s="20">
        <v>9300056</v>
      </c>
      <c r="BZ34" s="20">
        <v>17341246</v>
      </c>
      <c r="CA34" s="20">
        <v>0</v>
      </c>
      <c r="CB34" s="20">
        <v>3476333</v>
      </c>
      <c r="CC34" s="4"/>
      <c r="CD34" s="9">
        <v>1180</v>
      </c>
      <c r="CE34" s="9">
        <v>4321</v>
      </c>
      <c r="CF34" s="9">
        <v>6363</v>
      </c>
      <c r="CG34" s="9">
        <v>29180</v>
      </c>
      <c r="CH34" s="9">
        <v>899</v>
      </c>
      <c r="CI34" s="9">
        <v>36442</v>
      </c>
      <c r="CJ34" s="9">
        <v>3772</v>
      </c>
      <c r="CK34" s="9">
        <v>20980</v>
      </c>
      <c r="CL34" s="9">
        <v>442</v>
      </c>
      <c r="CM34" s="9">
        <v>25194</v>
      </c>
      <c r="CN34" s="9">
        <v>1096</v>
      </c>
      <c r="CO34" s="9">
        <v>1426</v>
      </c>
      <c r="CP34" s="9">
        <v>38964</v>
      </c>
      <c r="CQ34" s="9">
        <v>1030</v>
      </c>
      <c r="CR34" s="9">
        <v>1340</v>
      </c>
      <c r="CS34" s="9">
        <v>27564</v>
      </c>
      <c r="CT34" s="9">
        <v>4892</v>
      </c>
      <c r="CU34" s="9">
        <v>3033</v>
      </c>
    </row>
    <row r="35" spans="1:99" ht="15.75" customHeight="1">
      <c r="A35" s="8" t="s">
        <v>133</v>
      </c>
      <c r="B35" s="4"/>
      <c r="C35" s="11"/>
      <c r="D35" s="13"/>
      <c r="E35" s="11"/>
      <c r="F35" s="11"/>
      <c r="G35" s="11"/>
      <c r="H35" s="13"/>
      <c r="I35" s="13"/>
      <c r="J35" s="4"/>
      <c r="K35" s="11"/>
      <c r="L35" s="11"/>
      <c r="M35" s="11"/>
      <c r="N35" s="11"/>
      <c r="O35" s="11"/>
      <c r="P35" s="11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4"/>
      <c r="AC35" s="13"/>
      <c r="AD35" s="13"/>
      <c r="AE35" s="13"/>
      <c r="AF35" s="11"/>
      <c r="AG35" s="11"/>
      <c r="AH35" s="11"/>
      <c r="AI35" s="11"/>
      <c r="AJ35" s="11"/>
      <c r="AK35" s="11"/>
      <c r="AL35" s="11"/>
      <c r="AM35" s="11"/>
      <c r="AN35" s="11"/>
      <c r="AO35" s="13"/>
      <c r="AP35" s="13"/>
      <c r="AQ35" s="4"/>
      <c r="AR35" s="11"/>
      <c r="AS35" s="11"/>
      <c r="AT35" s="11"/>
      <c r="AU35" s="11"/>
      <c r="AV35" s="11"/>
      <c r="AW35" s="11"/>
      <c r="AX35" s="13"/>
      <c r="AY35" s="13"/>
      <c r="AZ35" s="13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4"/>
      <c r="BU35" s="11"/>
      <c r="BV35" s="11"/>
      <c r="BW35" s="11"/>
      <c r="BX35" s="11"/>
      <c r="BY35" s="11"/>
      <c r="BZ35" s="11"/>
      <c r="CA35" s="11"/>
      <c r="CB35" s="11"/>
      <c r="CC35" s="4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ht="12.75">
      <c r="A36" s="7" t="s">
        <v>134</v>
      </c>
      <c r="B36" s="4"/>
      <c r="C36" s="9">
        <v>8</v>
      </c>
      <c r="D36" s="10" t="s">
        <v>102</v>
      </c>
      <c r="E36" s="9">
        <v>79.5</v>
      </c>
      <c r="F36" s="9">
        <v>1238</v>
      </c>
      <c r="G36" s="9">
        <v>148</v>
      </c>
      <c r="H36" s="10" t="s">
        <v>102</v>
      </c>
      <c r="I36" s="10" t="s">
        <v>102</v>
      </c>
      <c r="J36" s="4"/>
      <c r="K36" s="9">
        <v>29.5</v>
      </c>
      <c r="L36" s="9">
        <v>48.5</v>
      </c>
      <c r="M36" s="9">
        <v>0</v>
      </c>
      <c r="N36" s="9">
        <v>3.5</v>
      </c>
      <c r="O36" s="9">
        <v>0</v>
      </c>
      <c r="P36" s="9">
        <v>81.5</v>
      </c>
      <c r="Q36" s="10">
        <v>0</v>
      </c>
      <c r="R36" s="10">
        <v>1.7</v>
      </c>
      <c r="S36" s="10">
        <v>24.2</v>
      </c>
      <c r="T36" s="10">
        <v>19</v>
      </c>
      <c r="U36" s="10">
        <v>8.3</v>
      </c>
      <c r="V36" s="10">
        <v>13.3</v>
      </c>
      <c r="W36" s="10">
        <v>12</v>
      </c>
      <c r="X36" s="10">
        <v>2</v>
      </c>
      <c r="Y36" s="10">
        <v>1</v>
      </c>
      <c r="Z36" s="10">
        <v>0</v>
      </c>
      <c r="AA36" s="10">
        <v>1</v>
      </c>
      <c r="AB36" s="4"/>
      <c r="AC36" s="10">
        <v>1331</v>
      </c>
      <c r="AD36" s="10">
        <v>12382</v>
      </c>
      <c r="AE36" s="10" t="s">
        <v>102</v>
      </c>
      <c r="AF36" s="9">
        <v>308428</v>
      </c>
      <c r="AG36" s="9">
        <v>73299</v>
      </c>
      <c r="AH36" s="9">
        <v>2888</v>
      </c>
      <c r="AI36" s="9">
        <v>750</v>
      </c>
      <c r="AJ36" s="9">
        <v>791</v>
      </c>
      <c r="AK36" s="9">
        <v>1541</v>
      </c>
      <c r="AL36" s="9">
        <v>4566</v>
      </c>
      <c r="AM36" s="9">
        <v>10711</v>
      </c>
      <c r="AN36" s="9">
        <v>15277</v>
      </c>
      <c r="AO36" s="10">
        <v>18835</v>
      </c>
      <c r="AP36" s="10">
        <v>1192959</v>
      </c>
      <c r="AQ36" s="4"/>
      <c r="AR36" s="9">
        <v>7746</v>
      </c>
      <c r="AS36" s="9">
        <v>38962</v>
      </c>
      <c r="AT36" s="9">
        <v>901284</v>
      </c>
      <c r="AU36" s="9">
        <v>6937</v>
      </c>
      <c r="AV36" s="9">
        <v>33258</v>
      </c>
      <c r="AW36" s="9">
        <v>541008</v>
      </c>
      <c r="AX36" s="10">
        <v>2181</v>
      </c>
      <c r="AY36" s="10">
        <v>8267</v>
      </c>
      <c r="AZ36" s="10">
        <v>374407</v>
      </c>
      <c r="BA36" s="9">
        <v>11</v>
      </c>
      <c r="BB36" s="9">
        <v>8</v>
      </c>
      <c r="BC36" s="9">
        <v>10</v>
      </c>
      <c r="BD36" s="9">
        <v>0</v>
      </c>
      <c r="BE36" s="9">
        <v>29</v>
      </c>
      <c r="BF36" s="9">
        <v>160</v>
      </c>
      <c r="BG36" s="9">
        <v>63</v>
      </c>
      <c r="BH36" s="9">
        <v>0</v>
      </c>
      <c r="BI36" s="9">
        <v>0</v>
      </c>
      <c r="BJ36" s="9">
        <v>223</v>
      </c>
      <c r="BK36" s="9">
        <v>986</v>
      </c>
      <c r="BL36" s="9">
        <v>683</v>
      </c>
      <c r="BM36" s="9">
        <v>5038</v>
      </c>
      <c r="BN36" s="9">
        <v>66524</v>
      </c>
      <c r="BO36" s="9">
        <v>73231</v>
      </c>
      <c r="BP36" s="9">
        <v>4789</v>
      </c>
      <c r="BQ36" s="9">
        <v>361</v>
      </c>
      <c r="BR36" s="9">
        <v>166</v>
      </c>
      <c r="BS36" s="9">
        <v>9514</v>
      </c>
      <c r="BT36" s="4"/>
      <c r="BU36" s="20">
        <v>1040674</v>
      </c>
      <c r="BV36" s="20">
        <v>3609839</v>
      </c>
      <c r="BW36" s="20">
        <v>60490</v>
      </c>
      <c r="BX36" s="20">
        <v>1163339</v>
      </c>
      <c r="BY36" s="20">
        <v>6079319</v>
      </c>
      <c r="BZ36" s="20">
        <v>11953661</v>
      </c>
      <c r="CA36" s="20">
        <v>0</v>
      </c>
      <c r="CB36" s="20">
        <v>2950145</v>
      </c>
      <c r="CC36" s="4"/>
      <c r="CD36" s="9">
        <v>108</v>
      </c>
      <c r="CE36" s="9">
        <v>832</v>
      </c>
      <c r="CF36" s="9">
        <v>2947</v>
      </c>
      <c r="CG36" s="9">
        <v>18115</v>
      </c>
      <c r="CH36" s="9">
        <v>526</v>
      </c>
      <c r="CI36" s="9">
        <v>21588</v>
      </c>
      <c r="CJ36" s="9">
        <v>1836</v>
      </c>
      <c r="CK36" s="9">
        <v>12892</v>
      </c>
      <c r="CL36" s="9">
        <v>446</v>
      </c>
      <c r="CM36" s="9">
        <v>15174</v>
      </c>
      <c r="CN36" s="9">
        <v>1123</v>
      </c>
      <c r="CO36" s="9">
        <v>1346</v>
      </c>
      <c r="CP36" s="9">
        <v>24057</v>
      </c>
      <c r="CQ36" s="9">
        <v>972</v>
      </c>
      <c r="CR36" s="9">
        <v>1168</v>
      </c>
      <c r="CS36" s="9">
        <v>17314</v>
      </c>
      <c r="CT36" s="9">
        <v>2746</v>
      </c>
      <c r="CU36" s="9">
        <v>1583</v>
      </c>
    </row>
    <row r="37" spans="1:99" ht="15.75" customHeight="1">
      <c r="A37" s="8" t="s">
        <v>135</v>
      </c>
      <c r="B37" s="4"/>
      <c r="C37" s="11"/>
      <c r="D37" s="13"/>
      <c r="E37" s="11"/>
      <c r="F37" s="11"/>
      <c r="G37" s="11"/>
      <c r="H37" s="13"/>
      <c r="I37" s="13"/>
      <c r="J37" s="4"/>
      <c r="K37" s="11"/>
      <c r="L37" s="11"/>
      <c r="M37" s="11"/>
      <c r="N37" s="11"/>
      <c r="O37" s="11"/>
      <c r="P37" s="11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4"/>
      <c r="AC37" s="13"/>
      <c r="AD37" s="13"/>
      <c r="AE37" s="13"/>
      <c r="AF37" s="11"/>
      <c r="AG37" s="11"/>
      <c r="AH37" s="11"/>
      <c r="AI37" s="11"/>
      <c r="AJ37" s="11"/>
      <c r="AK37" s="11"/>
      <c r="AL37" s="11"/>
      <c r="AM37" s="11"/>
      <c r="AN37" s="11"/>
      <c r="AO37" s="13"/>
      <c r="AP37" s="13"/>
      <c r="AQ37" s="4"/>
      <c r="AR37" s="11"/>
      <c r="AS37" s="11"/>
      <c r="AT37" s="11"/>
      <c r="AU37" s="11"/>
      <c r="AV37" s="11"/>
      <c r="AW37" s="11"/>
      <c r="AX37" s="13"/>
      <c r="AY37" s="13"/>
      <c r="AZ37" s="13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4"/>
      <c r="BU37" s="11"/>
      <c r="BV37" s="11"/>
      <c r="BW37" s="11"/>
      <c r="BX37" s="11"/>
      <c r="BY37" s="11"/>
      <c r="BZ37" s="11"/>
      <c r="CA37" s="11"/>
      <c r="CB37" s="11"/>
      <c r="CC37" s="4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ht="12.75">
      <c r="A38" s="7" t="s">
        <v>136</v>
      </c>
      <c r="B38" s="4"/>
      <c r="C38" s="9">
        <v>1</v>
      </c>
      <c r="D38" s="10" t="s">
        <v>102</v>
      </c>
      <c r="E38" s="9">
        <v>40</v>
      </c>
      <c r="F38" s="9">
        <v>8</v>
      </c>
      <c r="G38" s="9">
        <v>0</v>
      </c>
      <c r="H38" s="10">
        <v>15246</v>
      </c>
      <c r="I38" s="10"/>
      <c r="J38" s="4"/>
      <c r="K38" s="9">
        <v>0.9</v>
      </c>
      <c r="L38" s="9">
        <v>0.7</v>
      </c>
      <c r="M38" s="9">
        <v>0.5</v>
      </c>
      <c r="N38" s="9">
        <v>0.3</v>
      </c>
      <c r="O38" s="9">
        <v>0</v>
      </c>
      <c r="P38" s="9">
        <v>2.4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4"/>
      <c r="AC38" s="10"/>
      <c r="AD38" s="10"/>
      <c r="AE38" s="10"/>
      <c r="AF38" s="9"/>
      <c r="AG38" s="9"/>
      <c r="AH38" s="9"/>
      <c r="AI38" s="9">
        <v>1070</v>
      </c>
      <c r="AJ38" s="9">
        <v>513</v>
      </c>
      <c r="AK38" s="9">
        <v>1583</v>
      </c>
      <c r="AL38" s="9">
        <v>4</v>
      </c>
      <c r="AM38" s="9">
        <v>7</v>
      </c>
      <c r="AN38" s="9">
        <v>11</v>
      </c>
      <c r="AO38" s="10"/>
      <c r="AP38" s="10"/>
      <c r="AQ38" s="4"/>
      <c r="AR38" s="16">
        <v>58050</v>
      </c>
      <c r="AS38" s="9">
        <v>0</v>
      </c>
      <c r="AT38" s="9">
        <v>356847</v>
      </c>
      <c r="AU38" s="16">
        <v>50525</v>
      </c>
      <c r="AV38" s="9">
        <v>0</v>
      </c>
      <c r="AW38" s="9">
        <v>320519</v>
      </c>
      <c r="AX38" s="10"/>
      <c r="AY38" s="10"/>
      <c r="AZ38" s="10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4"/>
      <c r="BU38" s="20">
        <v>0</v>
      </c>
      <c r="BV38" s="20">
        <v>0</v>
      </c>
      <c r="BW38" s="20">
        <v>0</v>
      </c>
      <c r="BX38" s="20">
        <v>176738</v>
      </c>
      <c r="BY38" s="20">
        <v>142637</v>
      </c>
      <c r="BZ38" s="20">
        <v>319375</v>
      </c>
      <c r="CA38" s="20">
        <v>0</v>
      </c>
      <c r="CB38" s="20">
        <v>0</v>
      </c>
      <c r="CC38" s="4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>
        <v>0</v>
      </c>
      <c r="CQ38" s="9"/>
      <c r="CR38" s="9"/>
      <c r="CS38" s="9">
        <v>0</v>
      </c>
      <c r="CT38" s="9"/>
      <c r="CU38" s="9"/>
    </row>
    <row r="39" spans="1:99" ht="15.75" customHeight="1">
      <c r="A39" t="s">
        <v>137</v>
      </c>
      <c r="B39" s="4"/>
      <c r="C39" s="11">
        <v>5</v>
      </c>
      <c r="D39" s="13">
        <v>17602</v>
      </c>
      <c r="E39" s="11">
        <v>80.25</v>
      </c>
      <c r="F39" s="11">
        <v>1683</v>
      </c>
      <c r="G39" s="11">
        <v>171</v>
      </c>
      <c r="H39" s="13">
        <v>36269</v>
      </c>
      <c r="I39" s="13">
        <v>0</v>
      </c>
      <c r="J39" s="4"/>
      <c r="K39" s="11">
        <v>40.5</v>
      </c>
      <c r="L39" s="11">
        <v>18.1</v>
      </c>
      <c r="M39" s="11">
        <v>39.1</v>
      </c>
      <c r="N39" s="11">
        <v>12</v>
      </c>
      <c r="O39" s="11">
        <v>9</v>
      </c>
      <c r="P39" s="11">
        <v>118.7</v>
      </c>
      <c r="Q39" s="13">
        <v>0</v>
      </c>
      <c r="R39" s="13">
        <v>7</v>
      </c>
      <c r="S39" s="13">
        <v>32.1</v>
      </c>
      <c r="T39" s="13">
        <v>17.1</v>
      </c>
      <c r="U39" s="13">
        <v>8</v>
      </c>
      <c r="V39" s="13">
        <v>26.5</v>
      </c>
      <c r="W39" s="13">
        <v>15</v>
      </c>
      <c r="X39" s="13">
        <v>4</v>
      </c>
      <c r="Y39" s="13">
        <v>5</v>
      </c>
      <c r="Z39" s="13">
        <v>4</v>
      </c>
      <c r="AA39" s="13">
        <v>0</v>
      </c>
      <c r="AB39" s="4"/>
      <c r="AC39" s="13">
        <v>2060</v>
      </c>
      <c r="AD39" s="13">
        <v>23711</v>
      </c>
      <c r="AE39" s="13">
        <v>104137</v>
      </c>
      <c r="AF39" s="11">
        <v>713529</v>
      </c>
      <c r="AG39" s="11">
        <v>27426</v>
      </c>
      <c r="AH39" s="11">
        <v>2186</v>
      </c>
      <c r="AI39" s="11">
        <v>13198</v>
      </c>
      <c r="AJ39" s="11">
        <v>1974</v>
      </c>
      <c r="AK39" s="11">
        <v>15172</v>
      </c>
      <c r="AL39" s="11">
        <v>6784</v>
      </c>
      <c r="AM39" s="11">
        <v>3173</v>
      </c>
      <c r="AN39" s="11">
        <v>9957</v>
      </c>
      <c r="AO39" s="13">
        <v>25792</v>
      </c>
      <c r="AP39" s="13">
        <v>1443436</v>
      </c>
      <c r="AQ39" s="4"/>
      <c r="AR39" s="11">
        <v>36277</v>
      </c>
      <c r="AS39" s="11">
        <v>78398</v>
      </c>
      <c r="AT39" s="11">
        <v>1544214</v>
      </c>
      <c r="AU39" s="11">
        <v>24969</v>
      </c>
      <c r="AV39" s="11">
        <v>45441</v>
      </c>
      <c r="AW39" s="11">
        <v>1219540</v>
      </c>
      <c r="AX39" s="13">
        <v>0</v>
      </c>
      <c r="AY39" s="13">
        <v>7150</v>
      </c>
      <c r="AZ39" s="13">
        <v>0</v>
      </c>
      <c r="BA39" s="11">
        <v>43</v>
      </c>
      <c r="BB39" s="11">
        <v>1066</v>
      </c>
      <c r="BC39" s="11">
        <v>3691</v>
      </c>
      <c r="BD39" s="11">
        <v>508</v>
      </c>
      <c r="BE39" s="11">
        <v>5308</v>
      </c>
      <c r="BF39" s="11">
        <v>47</v>
      </c>
      <c r="BG39" s="11">
        <v>20</v>
      </c>
      <c r="BH39" s="11">
        <v>0</v>
      </c>
      <c r="BI39" s="11">
        <v>0</v>
      </c>
      <c r="BJ39" s="11">
        <v>67</v>
      </c>
      <c r="BK39" s="11">
        <v>2214</v>
      </c>
      <c r="BL39" s="11">
        <v>8606</v>
      </c>
      <c r="BM39" s="11">
        <v>13503</v>
      </c>
      <c r="BN39" s="11">
        <v>103068</v>
      </c>
      <c r="BO39" s="11">
        <v>127391</v>
      </c>
      <c r="BP39" s="11">
        <v>119697</v>
      </c>
      <c r="BQ39" s="11">
        <v>6675</v>
      </c>
      <c r="BR39" s="11">
        <v>22410</v>
      </c>
      <c r="BS39" s="11">
        <v>81757</v>
      </c>
      <c r="BT39" s="4"/>
      <c r="BU39" s="21">
        <v>3099931</v>
      </c>
      <c r="BV39" s="21">
        <v>6099133</v>
      </c>
      <c r="BW39" s="21">
        <v>10796</v>
      </c>
      <c r="BX39" s="21">
        <v>1534029</v>
      </c>
      <c r="BY39" s="21">
        <v>9108764</v>
      </c>
      <c r="BZ39" s="21">
        <v>19852653</v>
      </c>
      <c r="CA39" s="21">
        <v>725588</v>
      </c>
      <c r="CB39" s="21">
        <v>6287505</v>
      </c>
      <c r="CC39" s="4"/>
      <c r="CD39" s="11">
        <v>716</v>
      </c>
      <c r="CE39" s="11">
        <v>701</v>
      </c>
      <c r="CF39" s="11">
        <v>7559</v>
      </c>
      <c r="CG39" s="11">
        <v>28660</v>
      </c>
      <c r="CH39" s="11">
        <v>595</v>
      </c>
      <c r="CI39" s="11">
        <v>36814</v>
      </c>
      <c r="CJ39" s="11">
        <v>4123</v>
      </c>
      <c r="CK39" s="11">
        <v>21965</v>
      </c>
      <c r="CL39" s="11">
        <v>171</v>
      </c>
      <c r="CM39" s="11">
        <v>26259</v>
      </c>
      <c r="CN39" s="11">
        <v>1149</v>
      </c>
      <c r="CO39" s="11">
        <v>1550</v>
      </c>
      <c r="CP39" s="11">
        <v>39513</v>
      </c>
      <c r="CQ39" s="11">
        <v>1058</v>
      </c>
      <c r="CR39" s="11">
        <v>1425</v>
      </c>
      <c r="CS39" s="11">
        <v>28742</v>
      </c>
      <c r="CT39" s="11">
        <v>10292</v>
      </c>
      <c r="CU39" s="11">
        <v>5149</v>
      </c>
    </row>
    <row r="40" spans="1:99" ht="15.75" customHeight="1">
      <c r="A40" s="7" t="s">
        <v>138</v>
      </c>
      <c r="B40" s="4"/>
      <c r="C40" s="9">
        <v>3</v>
      </c>
      <c r="D40" s="10" t="s">
        <v>102</v>
      </c>
      <c r="E40" s="9">
        <v>78</v>
      </c>
      <c r="F40" s="9">
        <v>1705</v>
      </c>
      <c r="G40" s="9">
        <v>107</v>
      </c>
      <c r="H40" s="10" t="s">
        <v>102</v>
      </c>
      <c r="I40" s="10"/>
      <c r="J40" s="4"/>
      <c r="K40" s="9">
        <v>39.4</v>
      </c>
      <c r="L40" s="9">
        <v>41.7</v>
      </c>
      <c r="M40" s="9">
        <v>34.4</v>
      </c>
      <c r="N40" s="9">
        <v>5.2</v>
      </c>
      <c r="O40" s="9"/>
      <c r="P40" s="9">
        <v>120.7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4"/>
      <c r="AC40" s="10">
        <v>852</v>
      </c>
      <c r="AD40" s="10">
        <v>13675</v>
      </c>
      <c r="AE40" s="10">
        <v>60849</v>
      </c>
      <c r="AF40" s="9">
        <v>558353</v>
      </c>
      <c r="AG40" s="9">
        <v>125095</v>
      </c>
      <c r="AH40" s="9">
        <v>13847</v>
      </c>
      <c r="AI40" s="9">
        <v>4762</v>
      </c>
      <c r="AJ40" s="9">
        <v>3755</v>
      </c>
      <c r="AK40" s="9">
        <v>8517</v>
      </c>
      <c r="AL40" s="9">
        <v>4774</v>
      </c>
      <c r="AM40" s="9">
        <v>7999</v>
      </c>
      <c r="AN40" s="9">
        <v>12773</v>
      </c>
      <c r="AO40" s="10">
        <v>20888</v>
      </c>
      <c r="AP40" s="10">
        <v>2196209</v>
      </c>
      <c r="AQ40" s="4"/>
      <c r="AR40" s="9">
        <v>29075</v>
      </c>
      <c r="AS40" s="9">
        <v>10387</v>
      </c>
      <c r="AT40" s="9">
        <v>1541742</v>
      </c>
      <c r="AU40" s="9">
        <v>24953</v>
      </c>
      <c r="AV40" s="9">
        <v>3953</v>
      </c>
      <c r="AW40" s="9" t="s">
        <v>102</v>
      </c>
      <c r="AX40" s="10" t="s">
        <v>102</v>
      </c>
      <c r="AY40" s="10" t="s">
        <v>102</v>
      </c>
      <c r="AZ40" s="10" t="s">
        <v>102</v>
      </c>
      <c r="BA40" s="9">
        <v>20</v>
      </c>
      <c r="BB40" s="9">
        <v>4</v>
      </c>
      <c r="BC40" s="9">
        <v>2300</v>
      </c>
      <c r="BD40" s="9">
        <v>0</v>
      </c>
      <c r="BE40" s="9">
        <v>2324</v>
      </c>
      <c r="BF40" s="9">
        <v>53</v>
      </c>
      <c r="BG40" s="9">
        <v>0</v>
      </c>
      <c r="BH40" s="9">
        <v>0</v>
      </c>
      <c r="BI40" s="9">
        <v>0</v>
      </c>
      <c r="BJ40" s="9">
        <v>53</v>
      </c>
      <c r="BK40" s="9">
        <v>3260</v>
      </c>
      <c r="BL40" s="9">
        <v>12722</v>
      </c>
      <c r="BM40" s="9">
        <v>8866</v>
      </c>
      <c r="BN40" s="9">
        <v>22303</v>
      </c>
      <c r="BO40" s="9">
        <v>47151</v>
      </c>
      <c r="BP40" s="9">
        <v>122461</v>
      </c>
      <c r="BQ40" s="9">
        <v>15674</v>
      </c>
      <c r="BR40" s="9">
        <v>96</v>
      </c>
      <c r="BS40" s="9">
        <v>98023</v>
      </c>
      <c r="BT40" s="4"/>
      <c r="BU40" s="20">
        <v>4228497</v>
      </c>
      <c r="BV40" s="20">
        <v>5423630</v>
      </c>
      <c r="BW40" s="20">
        <v>32276</v>
      </c>
      <c r="BX40" s="20">
        <v>2313712</v>
      </c>
      <c r="BY40" s="20">
        <v>8810312</v>
      </c>
      <c r="BZ40" s="20">
        <v>20808427</v>
      </c>
      <c r="CA40" s="20">
        <v>0</v>
      </c>
      <c r="CB40" s="20">
        <v>7442987</v>
      </c>
      <c r="CC40" s="4"/>
      <c r="CD40" s="9">
        <v>779</v>
      </c>
      <c r="CE40" s="9">
        <v>401</v>
      </c>
      <c r="CF40" s="9">
        <v>5897</v>
      </c>
      <c r="CG40" s="9">
        <v>24420</v>
      </c>
      <c r="CH40" s="9">
        <v>254</v>
      </c>
      <c r="CI40" s="9">
        <v>30571</v>
      </c>
      <c r="CJ40" s="9">
        <v>3613</v>
      </c>
      <c r="CK40" s="9">
        <v>19902</v>
      </c>
      <c r="CL40" s="9">
        <v>66</v>
      </c>
      <c r="CM40" s="9">
        <v>23581</v>
      </c>
      <c r="CN40" s="9">
        <v>1328</v>
      </c>
      <c r="CO40" s="9">
        <v>1369</v>
      </c>
      <c r="CP40" s="9">
        <v>33268</v>
      </c>
      <c r="CQ40" s="9">
        <v>1153</v>
      </c>
      <c r="CR40" s="9">
        <v>1251</v>
      </c>
      <c r="CS40" s="9">
        <v>25985</v>
      </c>
      <c r="CT40" s="9">
        <v>1133</v>
      </c>
      <c r="CU40" s="9">
        <v>669</v>
      </c>
    </row>
    <row r="41" spans="1:99" ht="15.75" customHeight="1">
      <c r="A41" t="s">
        <v>139</v>
      </c>
      <c r="B41" s="4"/>
      <c r="C41" s="11">
        <v>8</v>
      </c>
      <c r="D41" s="13">
        <v>34675</v>
      </c>
      <c r="E41" s="11">
        <v>99</v>
      </c>
      <c r="F41" s="11">
        <v>4461</v>
      </c>
      <c r="G41" s="11">
        <v>261</v>
      </c>
      <c r="H41" s="13"/>
      <c r="I41" s="13"/>
      <c r="J41" s="4"/>
      <c r="K41" s="11">
        <v>85.7</v>
      </c>
      <c r="L41" s="11">
        <v>64.2</v>
      </c>
      <c r="M41" s="11">
        <v>88.3</v>
      </c>
      <c r="N41" s="11">
        <v>14.8</v>
      </c>
      <c r="O41" s="11">
        <v>17.5</v>
      </c>
      <c r="P41" s="11">
        <v>270.5</v>
      </c>
      <c r="Q41" s="13">
        <v>0</v>
      </c>
      <c r="R41" s="13">
        <v>3.6</v>
      </c>
      <c r="S41" s="13">
        <v>55.1</v>
      </c>
      <c r="T41" s="13">
        <v>64</v>
      </c>
      <c r="U41" s="13">
        <v>42.4</v>
      </c>
      <c r="V41" s="13">
        <v>21.8</v>
      </c>
      <c r="W41" s="13">
        <v>35.5</v>
      </c>
      <c r="X41" s="13">
        <v>14.7</v>
      </c>
      <c r="Y41" s="13">
        <v>10</v>
      </c>
      <c r="Z41" s="13">
        <v>6</v>
      </c>
      <c r="AA41" s="13">
        <v>17.5</v>
      </c>
      <c r="AB41" s="4"/>
      <c r="AC41" s="13">
        <v>1312</v>
      </c>
      <c r="AD41" s="13">
        <v>26923</v>
      </c>
      <c r="AE41" s="13">
        <v>98206</v>
      </c>
      <c r="AF41" s="11">
        <v>1564764</v>
      </c>
      <c r="AG41" s="11">
        <v>55050</v>
      </c>
      <c r="AH41" s="11">
        <v>31464</v>
      </c>
      <c r="AI41" s="11">
        <v>4255</v>
      </c>
      <c r="AJ41" s="11">
        <v>2009</v>
      </c>
      <c r="AK41" s="11">
        <v>6264</v>
      </c>
      <c r="AL41" s="11">
        <v>3155</v>
      </c>
      <c r="AM41" s="11">
        <v>10270</v>
      </c>
      <c r="AN41" s="11">
        <v>13425</v>
      </c>
      <c r="AO41" s="13">
        <v>152377</v>
      </c>
      <c r="AP41" s="13">
        <v>3997622</v>
      </c>
      <c r="AQ41" s="4"/>
      <c r="AR41" s="11">
        <v>66878</v>
      </c>
      <c r="AS41" s="11">
        <v>46125</v>
      </c>
      <c r="AT41" s="11">
        <v>2617008</v>
      </c>
      <c r="AU41" s="11">
        <v>71846</v>
      </c>
      <c r="AV41" s="11">
        <v>45423</v>
      </c>
      <c r="AW41" s="11">
        <v>2047841</v>
      </c>
      <c r="AX41" s="13">
        <v>5415</v>
      </c>
      <c r="AY41" s="13">
        <v>5978</v>
      </c>
      <c r="AZ41" s="13">
        <v>578291</v>
      </c>
      <c r="BA41" s="11">
        <v>112</v>
      </c>
      <c r="BB41" s="11">
        <v>0</v>
      </c>
      <c r="BC41" s="11">
        <v>1481</v>
      </c>
      <c r="BD41" s="11">
        <v>30328</v>
      </c>
      <c r="BE41" s="11">
        <v>31921</v>
      </c>
      <c r="BF41" s="11">
        <v>910</v>
      </c>
      <c r="BG41" s="11">
        <v>0</v>
      </c>
      <c r="BH41" s="11">
        <v>1098</v>
      </c>
      <c r="BI41" s="11">
        <v>2746</v>
      </c>
      <c r="BJ41" s="11">
        <v>4754</v>
      </c>
      <c r="BK41" s="11">
        <v>12296</v>
      </c>
      <c r="BL41" s="11">
        <v>0</v>
      </c>
      <c r="BM41" s="11">
        <v>9708</v>
      </c>
      <c r="BN41" s="11">
        <v>90621</v>
      </c>
      <c r="BO41" s="11">
        <v>112625</v>
      </c>
      <c r="BP41" s="11">
        <v>341825</v>
      </c>
      <c r="BQ41" s="11">
        <v>23393</v>
      </c>
      <c r="BR41" s="11">
        <v>0</v>
      </c>
      <c r="BS41" s="11">
        <v>0</v>
      </c>
      <c r="BT41" s="4"/>
      <c r="BU41" s="21">
        <v>3415952</v>
      </c>
      <c r="BV41" s="21">
        <v>12510080</v>
      </c>
      <c r="BW41" s="21">
        <v>218907</v>
      </c>
      <c r="BX41" s="21">
        <v>4880651</v>
      </c>
      <c r="BY41" s="21">
        <v>20082269</v>
      </c>
      <c r="BZ41" s="21">
        <v>41107859</v>
      </c>
      <c r="CA41" s="21">
        <v>6178244</v>
      </c>
      <c r="CB41" s="21">
        <v>9462257</v>
      </c>
      <c r="CC41" s="4"/>
      <c r="CD41" s="11">
        <v>1960</v>
      </c>
      <c r="CE41" s="11">
        <v>0</v>
      </c>
      <c r="CF41" s="11">
        <v>13253</v>
      </c>
      <c r="CG41" s="11">
        <v>46005</v>
      </c>
      <c r="CH41" s="11">
        <v>667</v>
      </c>
      <c r="CI41" s="11">
        <v>59925</v>
      </c>
      <c r="CJ41" s="11">
        <v>7899</v>
      </c>
      <c r="CK41" s="11">
        <v>38040</v>
      </c>
      <c r="CL41" s="11">
        <v>292</v>
      </c>
      <c r="CM41" s="11">
        <v>46231</v>
      </c>
      <c r="CN41" s="11">
        <v>3594</v>
      </c>
      <c r="CO41" s="11">
        <v>3550</v>
      </c>
      <c r="CP41" s="11">
        <v>67069</v>
      </c>
      <c r="CQ41" s="11">
        <v>3101</v>
      </c>
      <c r="CR41" s="11">
        <v>3250</v>
      </c>
      <c r="CS41" s="11">
        <v>52582</v>
      </c>
      <c r="CT41" s="11">
        <v>6695</v>
      </c>
      <c r="CU41" s="11">
        <v>3178</v>
      </c>
    </row>
    <row r="42" spans="1:99" ht="15.75" customHeight="1">
      <c r="A42" s="7" t="s">
        <v>140</v>
      </c>
      <c r="B42" s="4"/>
      <c r="C42" s="9">
        <v>6</v>
      </c>
      <c r="D42" s="10">
        <v>14638</v>
      </c>
      <c r="E42" s="9">
        <v>82</v>
      </c>
      <c r="F42" s="9">
        <v>1919</v>
      </c>
      <c r="G42" s="9">
        <v>269</v>
      </c>
      <c r="H42" s="10">
        <v>0</v>
      </c>
      <c r="I42" s="10">
        <v>0</v>
      </c>
      <c r="J42" s="4"/>
      <c r="K42" s="9">
        <v>55.4</v>
      </c>
      <c r="L42" s="9">
        <v>69.8</v>
      </c>
      <c r="M42" s="9">
        <v>18.4</v>
      </c>
      <c r="N42" s="9">
        <v>4</v>
      </c>
      <c r="O42" s="9">
        <v>9.7</v>
      </c>
      <c r="P42" s="9">
        <v>157.3</v>
      </c>
      <c r="Q42" s="10">
        <v>0</v>
      </c>
      <c r="R42" s="10">
        <v>0</v>
      </c>
      <c r="S42" s="10">
        <v>18.4</v>
      </c>
      <c r="T42" s="10">
        <v>37.5</v>
      </c>
      <c r="U42" s="10">
        <v>42.1</v>
      </c>
      <c r="V42" s="10">
        <v>15.5</v>
      </c>
      <c r="W42" s="10">
        <v>25.9</v>
      </c>
      <c r="X42" s="10">
        <v>10</v>
      </c>
      <c r="Y42" s="10">
        <v>5</v>
      </c>
      <c r="Z42" s="10">
        <v>2</v>
      </c>
      <c r="AA42" s="10">
        <v>1</v>
      </c>
      <c r="AB42" s="4"/>
      <c r="AC42" s="10">
        <v>706</v>
      </c>
      <c r="AD42" s="10">
        <v>10805</v>
      </c>
      <c r="AE42" s="10">
        <v>93839</v>
      </c>
      <c r="AF42" s="9">
        <v>1274876</v>
      </c>
      <c r="AG42" s="9">
        <v>19552</v>
      </c>
      <c r="AH42" s="9">
        <v>25959</v>
      </c>
      <c r="AI42" s="9">
        <v>1629</v>
      </c>
      <c r="AJ42" s="9">
        <v>1777</v>
      </c>
      <c r="AK42" s="9">
        <v>3406</v>
      </c>
      <c r="AL42" s="9">
        <v>2483</v>
      </c>
      <c r="AM42" s="9">
        <v>6141</v>
      </c>
      <c r="AN42" s="9">
        <v>8624</v>
      </c>
      <c r="AO42" s="10">
        <v>65196</v>
      </c>
      <c r="AP42" s="10">
        <v>2374483</v>
      </c>
      <c r="AQ42" s="4"/>
      <c r="AR42" s="9">
        <v>59275</v>
      </c>
      <c r="AS42" s="9">
        <v>49570</v>
      </c>
      <c r="AT42" s="9">
        <v>704536</v>
      </c>
      <c r="AU42" s="9">
        <v>28600</v>
      </c>
      <c r="AV42" s="9">
        <v>68804</v>
      </c>
      <c r="AW42" s="9">
        <v>483063</v>
      </c>
      <c r="AX42" s="10" t="s">
        <v>102</v>
      </c>
      <c r="AY42" s="10" t="s">
        <v>102</v>
      </c>
      <c r="AZ42" s="10" t="s">
        <v>102</v>
      </c>
      <c r="BA42" s="9">
        <v>30</v>
      </c>
      <c r="BB42" s="9">
        <v>13</v>
      </c>
      <c r="BC42" s="9">
        <v>324</v>
      </c>
      <c r="BD42" s="9">
        <v>369</v>
      </c>
      <c r="BE42" s="9">
        <v>736</v>
      </c>
      <c r="BF42" s="9">
        <v>24</v>
      </c>
      <c r="BG42" s="9">
        <v>5</v>
      </c>
      <c r="BH42" s="9">
        <v>0</v>
      </c>
      <c r="BI42" s="9">
        <v>0</v>
      </c>
      <c r="BJ42" s="9">
        <v>29</v>
      </c>
      <c r="BK42" s="9">
        <v>2466</v>
      </c>
      <c r="BL42" s="9">
        <v>210</v>
      </c>
      <c r="BM42" s="9">
        <v>9412</v>
      </c>
      <c r="BN42" s="9">
        <v>96657</v>
      </c>
      <c r="BO42" s="9">
        <v>108745</v>
      </c>
      <c r="BP42" s="9">
        <v>23552</v>
      </c>
      <c r="BQ42" s="9">
        <v>5558</v>
      </c>
      <c r="BR42" s="9">
        <v>4233</v>
      </c>
      <c r="BS42" s="9">
        <v>22539</v>
      </c>
      <c r="BT42" s="4"/>
      <c r="BU42" s="20">
        <v>2724774</v>
      </c>
      <c r="BV42" s="20">
        <v>5249372</v>
      </c>
      <c r="BW42" s="20">
        <v>161953</v>
      </c>
      <c r="BX42" s="20">
        <v>4461127</v>
      </c>
      <c r="BY42" s="20">
        <v>11142250</v>
      </c>
      <c r="BZ42" s="20">
        <v>23739476</v>
      </c>
      <c r="CA42" s="20">
        <v>0</v>
      </c>
      <c r="CB42" s="20">
        <v>4541538</v>
      </c>
      <c r="CC42" s="4"/>
      <c r="CD42" s="9">
        <v>1695</v>
      </c>
      <c r="CE42" s="9">
        <v>529</v>
      </c>
      <c r="CF42" s="9">
        <v>9127</v>
      </c>
      <c r="CG42" s="9">
        <v>39900</v>
      </c>
      <c r="CH42" s="9">
        <v>21338</v>
      </c>
      <c r="CI42" s="9">
        <v>70365</v>
      </c>
      <c r="CJ42" s="9">
        <v>5641</v>
      </c>
      <c r="CK42" s="9">
        <v>30685</v>
      </c>
      <c r="CL42" s="9">
        <v>11768</v>
      </c>
      <c r="CM42" s="9">
        <v>48094</v>
      </c>
      <c r="CN42" s="9">
        <v>1188</v>
      </c>
      <c r="CO42" s="9">
        <v>1879</v>
      </c>
      <c r="CP42" s="9">
        <v>73432</v>
      </c>
      <c r="CQ42" s="9">
        <v>1092</v>
      </c>
      <c r="CR42" s="9">
        <v>1510</v>
      </c>
      <c r="CS42" s="9">
        <v>50696</v>
      </c>
      <c r="CT42" s="9">
        <v>1120</v>
      </c>
      <c r="CU42" s="9">
        <v>1127</v>
      </c>
    </row>
    <row r="43" spans="1:99" ht="15.75" customHeight="1">
      <c r="A43" t="s">
        <v>141</v>
      </c>
      <c r="B43" s="4"/>
      <c r="C43" s="11">
        <v>5</v>
      </c>
      <c r="D43" s="13">
        <v>0</v>
      </c>
      <c r="E43" s="11">
        <v>92</v>
      </c>
      <c r="F43" s="11">
        <v>1519</v>
      </c>
      <c r="G43" s="11">
        <v>182</v>
      </c>
      <c r="H43" s="13">
        <v>0</v>
      </c>
      <c r="I43" s="13">
        <v>0</v>
      </c>
      <c r="J43" s="4"/>
      <c r="K43" s="11">
        <v>34.8</v>
      </c>
      <c r="L43" s="11">
        <v>13.8</v>
      </c>
      <c r="M43" s="11">
        <v>23.8</v>
      </c>
      <c r="N43" s="11">
        <v>4.4</v>
      </c>
      <c r="O43" s="11">
        <v>0</v>
      </c>
      <c r="P43" s="11">
        <v>76.8</v>
      </c>
      <c r="Q43" s="13">
        <v>0</v>
      </c>
      <c r="R43" s="13">
        <v>0</v>
      </c>
      <c r="S43" s="13">
        <v>9.6</v>
      </c>
      <c r="T43" s="13">
        <v>19.5</v>
      </c>
      <c r="U43" s="13">
        <v>11</v>
      </c>
      <c r="V43" s="13">
        <v>13.3</v>
      </c>
      <c r="W43" s="13">
        <v>12.2</v>
      </c>
      <c r="X43" s="13">
        <v>3.8</v>
      </c>
      <c r="Y43" s="13">
        <v>6.4</v>
      </c>
      <c r="Z43" s="13">
        <v>1</v>
      </c>
      <c r="AA43" s="13">
        <v>0</v>
      </c>
      <c r="AB43" s="4"/>
      <c r="AC43" s="13">
        <v>974</v>
      </c>
      <c r="AD43" s="13">
        <v>16727</v>
      </c>
      <c r="AE43" s="13">
        <v>0</v>
      </c>
      <c r="AF43" s="11">
        <v>715866</v>
      </c>
      <c r="AG43" s="11">
        <v>23780</v>
      </c>
      <c r="AH43" s="11">
        <v>1216</v>
      </c>
      <c r="AI43" s="11">
        <v>144</v>
      </c>
      <c r="AJ43" s="11">
        <v>4</v>
      </c>
      <c r="AK43" s="11">
        <v>148</v>
      </c>
      <c r="AL43" s="11">
        <v>310</v>
      </c>
      <c r="AM43" s="11">
        <v>548</v>
      </c>
      <c r="AN43" s="11">
        <v>858</v>
      </c>
      <c r="AO43" s="13">
        <v>20559</v>
      </c>
      <c r="AP43" s="13">
        <v>1906507</v>
      </c>
      <c r="AQ43" s="4"/>
      <c r="AR43" s="11">
        <v>14095</v>
      </c>
      <c r="AS43" s="11">
        <v>23402</v>
      </c>
      <c r="AT43" s="11">
        <v>296911</v>
      </c>
      <c r="AU43" s="11">
        <v>11700</v>
      </c>
      <c r="AV43" s="11">
        <v>19048</v>
      </c>
      <c r="AW43" s="11">
        <v>224569</v>
      </c>
      <c r="AX43" s="13" t="s">
        <v>102</v>
      </c>
      <c r="AY43" s="13">
        <v>4431</v>
      </c>
      <c r="AZ43" s="13">
        <v>0</v>
      </c>
      <c r="BA43" s="11">
        <v>1</v>
      </c>
      <c r="BB43" s="11">
        <v>0</v>
      </c>
      <c r="BC43" s="11">
        <v>8903</v>
      </c>
      <c r="BD43" s="11">
        <v>27046</v>
      </c>
      <c r="BE43" s="11">
        <v>35950</v>
      </c>
      <c r="BF43" s="11">
        <v>260</v>
      </c>
      <c r="BG43" s="11">
        <v>0</v>
      </c>
      <c r="BH43" s="11">
        <v>0</v>
      </c>
      <c r="BI43" s="11">
        <v>0</v>
      </c>
      <c r="BJ43" s="11">
        <v>260</v>
      </c>
      <c r="BK43" s="11">
        <v>0</v>
      </c>
      <c r="BL43" s="11">
        <v>0</v>
      </c>
      <c r="BM43" s="11">
        <v>8903</v>
      </c>
      <c r="BN43" s="11">
        <v>48542</v>
      </c>
      <c r="BO43" s="11">
        <v>57445</v>
      </c>
      <c r="BP43" s="11">
        <v>128235</v>
      </c>
      <c r="BQ43" s="11">
        <v>1190</v>
      </c>
      <c r="BR43" s="11">
        <v>17</v>
      </c>
      <c r="BS43" s="11">
        <v>9103</v>
      </c>
      <c r="BT43" s="4"/>
      <c r="BU43" s="21">
        <v>1143334</v>
      </c>
      <c r="BV43" s="21">
        <v>2668716</v>
      </c>
      <c r="BW43" s="21">
        <v>8200</v>
      </c>
      <c r="BX43" s="21">
        <v>622000</v>
      </c>
      <c r="BY43" s="21">
        <v>6054899</v>
      </c>
      <c r="BZ43" s="21">
        <v>10497149</v>
      </c>
      <c r="CA43" s="21">
        <v>1142700</v>
      </c>
      <c r="CB43" s="21">
        <v>2014441</v>
      </c>
      <c r="CC43" s="4"/>
      <c r="CD43" s="11">
        <v>98</v>
      </c>
      <c r="CE43" s="11">
        <v>83</v>
      </c>
      <c r="CF43" s="11">
        <v>5218</v>
      </c>
      <c r="CG43" s="11">
        <v>16484</v>
      </c>
      <c r="CH43" s="11">
        <v>40016</v>
      </c>
      <c r="CI43" s="11">
        <v>61718</v>
      </c>
      <c r="CJ43" s="11">
        <v>3088</v>
      </c>
      <c r="CK43" s="11">
        <v>13110</v>
      </c>
      <c r="CL43" s="11">
        <v>14881</v>
      </c>
      <c r="CM43" s="11">
        <v>31079</v>
      </c>
      <c r="CN43" s="11">
        <v>618</v>
      </c>
      <c r="CO43" s="11">
        <v>849</v>
      </c>
      <c r="CP43" s="11">
        <v>63185</v>
      </c>
      <c r="CQ43" s="11">
        <v>1041</v>
      </c>
      <c r="CR43" s="11">
        <v>941</v>
      </c>
      <c r="CS43" s="11">
        <v>33061</v>
      </c>
      <c r="CT43" s="11">
        <v>86</v>
      </c>
      <c r="CU43" s="11">
        <v>28</v>
      </c>
    </row>
    <row r="44" spans="1:99" ht="15.75" customHeight="1">
      <c r="A44" s="7" t="s">
        <v>142</v>
      </c>
      <c r="B44" s="4"/>
      <c r="C44" s="9">
        <v>4</v>
      </c>
      <c r="D44" s="10">
        <v>6708</v>
      </c>
      <c r="E44" s="9">
        <v>62.5</v>
      </c>
      <c r="F44" s="9">
        <v>611</v>
      </c>
      <c r="G44" s="9">
        <v>122</v>
      </c>
      <c r="H44" s="10" t="s">
        <v>102</v>
      </c>
      <c r="I44" s="10"/>
      <c r="J44" s="4"/>
      <c r="K44" s="9">
        <v>18.5</v>
      </c>
      <c r="L44" s="9">
        <v>6.5</v>
      </c>
      <c r="M44" s="9">
        <v>8.8</v>
      </c>
      <c r="N44" s="9">
        <v>1</v>
      </c>
      <c r="O44" s="9">
        <v>0.8</v>
      </c>
      <c r="P44" s="9">
        <v>35.6</v>
      </c>
      <c r="Q44" s="10"/>
      <c r="R44" s="10">
        <v>1</v>
      </c>
      <c r="S44" s="10">
        <v>7.2</v>
      </c>
      <c r="T44" s="10">
        <v>5.5</v>
      </c>
      <c r="U44" s="10">
        <v>8.9</v>
      </c>
      <c r="V44" s="10">
        <v>4.2</v>
      </c>
      <c r="W44" s="10">
        <v>4.8</v>
      </c>
      <c r="X44" s="10">
        <v>3</v>
      </c>
      <c r="Y44" s="10"/>
      <c r="Z44" s="10"/>
      <c r="AA44" s="10">
        <v>1</v>
      </c>
      <c r="AB44" s="4"/>
      <c r="AC44" s="10">
        <v>301</v>
      </c>
      <c r="AD44" s="10">
        <v>4313</v>
      </c>
      <c r="AE44" s="10" t="s">
        <v>102</v>
      </c>
      <c r="AF44" s="9">
        <v>149249</v>
      </c>
      <c r="AG44" s="9">
        <v>2295</v>
      </c>
      <c r="AH44" s="9">
        <v>1554</v>
      </c>
      <c r="AI44" s="9">
        <v>1103</v>
      </c>
      <c r="AJ44" s="9">
        <v>494</v>
      </c>
      <c r="AK44" s="9">
        <v>1597</v>
      </c>
      <c r="AL44" s="9">
        <v>176</v>
      </c>
      <c r="AM44" s="9">
        <v>1930</v>
      </c>
      <c r="AN44" s="9">
        <v>2106</v>
      </c>
      <c r="AO44" s="10">
        <v>3381</v>
      </c>
      <c r="AP44" s="10">
        <v>253568</v>
      </c>
      <c r="AQ44" s="4"/>
      <c r="AR44" s="9">
        <v>10262</v>
      </c>
      <c r="AS44" s="9">
        <v>7337</v>
      </c>
      <c r="AT44" s="9">
        <v>276462</v>
      </c>
      <c r="AU44" s="9">
        <v>8207</v>
      </c>
      <c r="AV44" s="9">
        <v>3280</v>
      </c>
      <c r="AW44" s="9" t="s">
        <v>102</v>
      </c>
      <c r="AX44" s="10"/>
      <c r="AY44" s="10"/>
      <c r="AZ44" s="10"/>
      <c r="BA44" s="9">
        <v>7</v>
      </c>
      <c r="BB44" s="9">
        <v>7</v>
      </c>
      <c r="BC44" s="9">
        <v>989</v>
      </c>
      <c r="BD44" s="9">
        <v>227</v>
      </c>
      <c r="BE44" s="9">
        <v>1230</v>
      </c>
      <c r="BF44" s="9">
        <v>28</v>
      </c>
      <c r="BG44" s="9">
        <v>1</v>
      </c>
      <c r="BH44" s="9">
        <v>0</v>
      </c>
      <c r="BI44" s="9">
        <v>0</v>
      </c>
      <c r="BJ44" s="9">
        <v>29</v>
      </c>
      <c r="BK44" s="9">
        <v>521</v>
      </c>
      <c r="BL44" s="9">
        <v>168</v>
      </c>
      <c r="BM44" s="9">
        <v>5024</v>
      </c>
      <c r="BN44" s="9">
        <v>21127</v>
      </c>
      <c r="BO44" s="9">
        <v>26840</v>
      </c>
      <c r="BP44" s="9">
        <v>118736</v>
      </c>
      <c r="BQ44" s="9">
        <v>40031</v>
      </c>
      <c r="BR44" s="9">
        <v>300</v>
      </c>
      <c r="BS44" s="9">
        <v>100000</v>
      </c>
      <c r="BT44" s="4"/>
      <c r="BU44" s="20">
        <v>431791</v>
      </c>
      <c r="BV44" s="20">
        <v>1455618</v>
      </c>
      <c r="BW44" s="20">
        <v>6500</v>
      </c>
      <c r="BX44" s="20">
        <v>267718</v>
      </c>
      <c r="BY44" s="20">
        <v>2195487</v>
      </c>
      <c r="BZ44" s="20">
        <v>4357114</v>
      </c>
      <c r="CA44" s="20">
        <v>151040</v>
      </c>
      <c r="CB44" s="20">
        <v>1142907</v>
      </c>
      <c r="CC44" s="4"/>
      <c r="CD44" s="9">
        <v>120</v>
      </c>
      <c r="CE44" s="9">
        <v>59</v>
      </c>
      <c r="CF44" s="9">
        <v>5289</v>
      </c>
      <c r="CG44" s="9">
        <v>7073</v>
      </c>
      <c r="CH44" s="9">
        <v>12808</v>
      </c>
      <c r="CI44" s="9">
        <v>25170</v>
      </c>
      <c r="CJ44" s="9">
        <v>4158</v>
      </c>
      <c r="CK44" s="9">
        <v>5614</v>
      </c>
      <c r="CL44" s="9">
        <v>6017</v>
      </c>
      <c r="CM44" s="9">
        <v>15789</v>
      </c>
      <c r="CN44" s="9">
        <v>529</v>
      </c>
      <c r="CO44" s="9">
        <v>495</v>
      </c>
      <c r="CP44" s="9">
        <v>26194</v>
      </c>
      <c r="CQ44" s="9">
        <v>476</v>
      </c>
      <c r="CR44" s="9">
        <v>447</v>
      </c>
      <c r="CS44" s="9">
        <v>16712</v>
      </c>
      <c r="CT44" s="9">
        <v>84</v>
      </c>
      <c r="CU44" s="9">
        <v>71</v>
      </c>
    </row>
    <row r="45" spans="1:99" ht="15.75" customHeight="1">
      <c r="A45" t="s">
        <v>143</v>
      </c>
      <c r="B45" s="4"/>
      <c r="C45" s="11">
        <v>19</v>
      </c>
      <c r="D45" s="13">
        <v>31282</v>
      </c>
      <c r="E45" s="11">
        <v>76.4</v>
      </c>
      <c r="F45" s="11">
        <v>3447</v>
      </c>
      <c r="G45" s="11">
        <v>267</v>
      </c>
      <c r="H45" s="14">
        <v>91967</v>
      </c>
      <c r="I45" s="13">
        <v>16876</v>
      </c>
      <c r="J45" s="4"/>
      <c r="K45" s="11">
        <v>67</v>
      </c>
      <c r="L45" s="11">
        <v>49</v>
      </c>
      <c r="M45" s="11">
        <v>88</v>
      </c>
      <c r="N45" s="11">
        <v>64</v>
      </c>
      <c r="O45" s="11">
        <v>0</v>
      </c>
      <c r="P45" s="11">
        <v>268</v>
      </c>
      <c r="Q45" s="13">
        <v>0</v>
      </c>
      <c r="R45" s="13">
        <v>1</v>
      </c>
      <c r="S45" s="13">
        <v>38</v>
      </c>
      <c r="T45" s="13">
        <v>44</v>
      </c>
      <c r="U45" s="13">
        <v>48</v>
      </c>
      <c r="V45" s="13">
        <v>62</v>
      </c>
      <c r="W45" s="13">
        <v>31</v>
      </c>
      <c r="X45" s="13">
        <v>24</v>
      </c>
      <c r="Y45" s="13">
        <v>11</v>
      </c>
      <c r="Z45" s="13">
        <v>9</v>
      </c>
      <c r="AA45" s="13">
        <v>0</v>
      </c>
      <c r="AB45" s="4"/>
      <c r="AC45" s="13" t="s">
        <v>102</v>
      </c>
      <c r="AD45" s="13" t="s">
        <v>102</v>
      </c>
      <c r="AE45" s="13" t="s">
        <v>102</v>
      </c>
      <c r="AF45" s="11">
        <v>1370126</v>
      </c>
      <c r="AG45" s="11">
        <v>126243</v>
      </c>
      <c r="AH45" s="11">
        <v>2444</v>
      </c>
      <c r="AI45" s="11">
        <v>13072</v>
      </c>
      <c r="AJ45" s="11">
        <v>2270</v>
      </c>
      <c r="AK45" s="11">
        <v>15342</v>
      </c>
      <c r="AL45" s="11">
        <v>2938</v>
      </c>
      <c r="AM45" s="11">
        <v>20141</v>
      </c>
      <c r="AN45" s="11">
        <v>23079</v>
      </c>
      <c r="AO45" s="13" t="s">
        <v>102</v>
      </c>
      <c r="AP45" s="13">
        <v>1936631</v>
      </c>
      <c r="AQ45" s="4"/>
      <c r="AR45" s="11">
        <v>31341</v>
      </c>
      <c r="AS45" s="11" t="s">
        <v>102</v>
      </c>
      <c r="AT45" s="11">
        <v>2618056</v>
      </c>
      <c r="AU45" s="11">
        <v>23119</v>
      </c>
      <c r="AV45" s="11" t="s">
        <v>102</v>
      </c>
      <c r="AW45" s="11">
        <v>2557813</v>
      </c>
      <c r="AX45" s="13">
        <v>1663</v>
      </c>
      <c r="AY45" s="13">
        <v>0</v>
      </c>
      <c r="AZ45" s="13">
        <v>0</v>
      </c>
      <c r="BA45" s="11">
        <v>2</v>
      </c>
      <c r="BB45" s="11">
        <v>0</v>
      </c>
      <c r="BC45" s="11">
        <v>3</v>
      </c>
      <c r="BD45" s="11">
        <v>0</v>
      </c>
      <c r="BE45" s="11">
        <v>5</v>
      </c>
      <c r="BF45" s="11">
        <v>282</v>
      </c>
      <c r="BG45" s="11">
        <v>0</v>
      </c>
      <c r="BH45" s="11">
        <v>0</v>
      </c>
      <c r="BI45" s="11">
        <v>0</v>
      </c>
      <c r="BJ45" s="11">
        <v>282</v>
      </c>
      <c r="BK45" s="11">
        <v>2790</v>
      </c>
      <c r="BL45" s="11">
        <v>8748</v>
      </c>
      <c r="BM45" s="11">
        <v>11079</v>
      </c>
      <c r="BN45" s="11">
        <v>94391</v>
      </c>
      <c r="BO45" s="11">
        <v>117008</v>
      </c>
      <c r="BP45" s="11">
        <v>300000</v>
      </c>
      <c r="BQ45" s="11">
        <v>2162</v>
      </c>
      <c r="BR45" s="11">
        <v>244</v>
      </c>
      <c r="BS45" s="11"/>
      <c r="BT45" s="4"/>
      <c r="BU45" s="21">
        <v>3328518</v>
      </c>
      <c r="BV45" s="21">
        <v>9319763</v>
      </c>
      <c r="BW45" s="21">
        <v>159718</v>
      </c>
      <c r="BX45" s="21">
        <v>7860060</v>
      </c>
      <c r="BY45" s="21">
        <v>20372645</v>
      </c>
      <c r="BZ45" s="21">
        <v>41040704</v>
      </c>
      <c r="CA45" s="21">
        <v>0</v>
      </c>
      <c r="CB45" s="21">
        <v>7792636</v>
      </c>
      <c r="CC45" s="4"/>
      <c r="CD45" s="11">
        <v>182</v>
      </c>
      <c r="CE45" s="11" t="s">
        <v>102</v>
      </c>
      <c r="CF45" s="11">
        <v>14216</v>
      </c>
      <c r="CG45" s="11">
        <v>30731</v>
      </c>
      <c r="CH45" s="11">
        <v>501</v>
      </c>
      <c r="CI45" s="11">
        <v>45448</v>
      </c>
      <c r="CJ45" s="11">
        <v>9289</v>
      </c>
      <c r="CK45" s="11">
        <v>26370</v>
      </c>
      <c r="CL45" s="11">
        <v>267</v>
      </c>
      <c r="CM45" s="11">
        <v>35926</v>
      </c>
      <c r="CN45" s="11">
        <v>3324</v>
      </c>
      <c r="CO45" s="11">
        <v>3709</v>
      </c>
      <c r="CP45" s="11">
        <v>52481</v>
      </c>
      <c r="CQ45" s="11">
        <v>2909</v>
      </c>
      <c r="CR45" s="11">
        <v>3386</v>
      </c>
      <c r="CS45" s="11">
        <v>42221</v>
      </c>
      <c r="CT45" s="11">
        <v>464</v>
      </c>
      <c r="CU45" s="11">
        <v>216</v>
      </c>
    </row>
    <row r="46" spans="1:99" ht="15.75" customHeight="1">
      <c r="A46" s="7" t="s">
        <v>144</v>
      </c>
      <c r="B46" s="4"/>
      <c r="C46" s="9">
        <v>11</v>
      </c>
      <c r="D46" s="10">
        <v>13150</v>
      </c>
      <c r="E46" s="9">
        <v>92</v>
      </c>
      <c r="F46" s="16">
        <v>2382</v>
      </c>
      <c r="G46" s="16">
        <v>1228</v>
      </c>
      <c r="H46" s="10" t="s">
        <v>102</v>
      </c>
      <c r="I46" s="10"/>
      <c r="J46" s="4"/>
      <c r="K46" s="9">
        <v>47.9</v>
      </c>
      <c r="L46" s="9">
        <v>47</v>
      </c>
      <c r="M46" s="9">
        <v>6.2</v>
      </c>
      <c r="N46" s="9">
        <v>0</v>
      </c>
      <c r="O46" s="9">
        <v>0</v>
      </c>
      <c r="P46" s="9">
        <v>101.1</v>
      </c>
      <c r="Q46" s="10">
        <v>0</v>
      </c>
      <c r="R46" s="10">
        <v>4.3</v>
      </c>
      <c r="S46" s="10">
        <v>6.6</v>
      </c>
      <c r="T46" s="10">
        <v>28.3</v>
      </c>
      <c r="U46" s="10">
        <v>21.5</v>
      </c>
      <c r="V46" s="10">
        <v>14.2</v>
      </c>
      <c r="W46" s="10">
        <v>14.4</v>
      </c>
      <c r="X46" s="10">
        <v>6.8</v>
      </c>
      <c r="Y46" s="10">
        <v>3</v>
      </c>
      <c r="Z46" s="10">
        <v>1</v>
      </c>
      <c r="AA46" s="10">
        <v>1</v>
      </c>
      <c r="AB46" s="4"/>
      <c r="AC46" s="10">
        <v>629</v>
      </c>
      <c r="AD46" s="10">
        <v>13037</v>
      </c>
      <c r="AE46" s="10">
        <v>46339</v>
      </c>
      <c r="AF46" s="9">
        <v>697230</v>
      </c>
      <c r="AG46" s="9">
        <v>0</v>
      </c>
      <c r="AH46" s="9">
        <v>2217</v>
      </c>
      <c r="AI46" s="9">
        <v>1866</v>
      </c>
      <c r="AJ46" s="9">
        <v>946</v>
      </c>
      <c r="AK46" s="9">
        <v>2812</v>
      </c>
      <c r="AL46" s="9">
        <v>1280</v>
      </c>
      <c r="AM46" s="9">
        <v>1975</v>
      </c>
      <c r="AN46" s="9">
        <v>3255</v>
      </c>
      <c r="AO46" s="10">
        <v>67340</v>
      </c>
      <c r="AP46" s="10">
        <v>1590925</v>
      </c>
      <c r="AQ46" s="4"/>
      <c r="AR46" s="9">
        <v>14583</v>
      </c>
      <c r="AS46" s="9">
        <v>26031</v>
      </c>
      <c r="AT46" s="9">
        <v>540853</v>
      </c>
      <c r="AU46" s="9">
        <v>201462</v>
      </c>
      <c r="AV46" s="9">
        <v>19523</v>
      </c>
      <c r="AW46" s="9">
        <v>676175</v>
      </c>
      <c r="AX46" s="10">
        <v>1634</v>
      </c>
      <c r="AY46" s="10">
        <v>2231</v>
      </c>
      <c r="AZ46" s="10">
        <v>28789</v>
      </c>
      <c r="BA46" s="9">
        <v>43</v>
      </c>
      <c r="BB46" s="9">
        <v>190</v>
      </c>
      <c r="BC46" s="9">
        <v>1183</v>
      </c>
      <c r="BD46" s="9">
        <v>727</v>
      </c>
      <c r="BE46" s="9">
        <v>2143</v>
      </c>
      <c r="BF46" s="9">
        <v>242</v>
      </c>
      <c r="BG46" s="9">
        <v>32</v>
      </c>
      <c r="BH46" s="9">
        <v>171</v>
      </c>
      <c r="BI46" s="9">
        <v>0</v>
      </c>
      <c r="BJ46" s="9">
        <v>445</v>
      </c>
      <c r="BK46" s="9">
        <v>1238</v>
      </c>
      <c r="BL46" s="9">
        <v>7500</v>
      </c>
      <c r="BM46" s="9">
        <v>8546</v>
      </c>
      <c r="BN46" s="9">
        <v>37716</v>
      </c>
      <c r="BO46" s="9">
        <v>55000</v>
      </c>
      <c r="BP46" s="9">
        <v>167710</v>
      </c>
      <c r="BQ46" s="9">
        <v>32877</v>
      </c>
      <c r="BR46" s="9">
        <v>14293</v>
      </c>
      <c r="BS46" s="9">
        <v>110837</v>
      </c>
      <c r="BT46" s="4"/>
      <c r="BU46" s="20">
        <v>1298142</v>
      </c>
      <c r="BV46" s="20">
        <v>2127750</v>
      </c>
      <c r="BW46" s="20">
        <v>18938</v>
      </c>
      <c r="BX46" s="20">
        <v>1832394</v>
      </c>
      <c r="BY46" s="20">
        <v>7451147</v>
      </c>
      <c r="BZ46" s="20">
        <v>12728371</v>
      </c>
      <c r="CA46" s="20">
        <v>0</v>
      </c>
      <c r="CB46" s="20">
        <v>2436525</v>
      </c>
      <c r="CC46" s="4"/>
      <c r="CD46" s="9">
        <v>57</v>
      </c>
      <c r="CE46" s="9">
        <v>1181</v>
      </c>
      <c r="CF46" s="9">
        <v>3255</v>
      </c>
      <c r="CG46" s="9">
        <v>18732</v>
      </c>
      <c r="CH46" s="9">
        <v>29341</v>
      </c>
      <c r="CI46" s="9">
        <v>51328</v>
      </c>
      <c r="CJ46" s="9">
        <v>1793</v>
      </c>
      <c r="CK46" s="9">
        <v>14375</v>
      </c>
      <c r="CL46" s="9">
        <v>16084</v>
      </c>
      <c r="CM46" s="9">
        <v>32252</v>
      </c>
      <c r="CN46" s="9">
        <v>1160</v>
      </c>
      <c r="CO46" s="9">
        <v>1154</v>
      </c>
      <c r="CP46" s="9">
        <v>53642</v>
      </c>
      <c r="CQ46" s="9">
        <v>1065</v>
      </c>
      <c r="CR46" s="9">
        <v>807</v>
      </c>
      <c r="CS46" s="9">
        <v>34124</v>
      </c>
      <c r="CT46" s="9">
        <v>265</v>
      </c>
      <c r="CU46" s="9">
        <v>94</v>
      </c>
    </row>
    <row r="47" spans="1:99" ht="15.75" customHeight="1">
      <c r="A47" s="8" t="s">
        <v>145</v>
      </c>
      <c r="B47" s="4"/>
      <c r="C47" s="11"/>
      <c r="D47" s="13"/>
      <c r="E47" s="11"/>
      <c r="F47" s="11"/>
      <c r="G47" s="11"/>
      <c r="H47" s="13"/>
      <c r="I47" s="13"/>
      <c r="J47" s="4"/>
      <c r="K47" s="11"/>
      <c r="L47" s="11"/>
      <c r="M47" s="11"/>
      <c r="N47" s="11"/>
      <c r="O47" s="11"/>
      <c r="P47" s="11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4"/>
      <c r="AC47" s="13"/>
      <c r="AD47" s="13"/>
      <c r="AE47" s="13"/>
      <c r="AF47" s="11"/>
      <c r="AG47" s="11"/>
      <c r="AH47" s="11"/>
      <c r="AI47" s="11"/>
      <c r="AJ47" s="11"/>
      <c r="AK47" s="11"/>
      <c r="AL47" s="11"/>
      <c r="AM47" s="11"/>
      <c r="AN47" s="11"/>
      <c r="AO47" s="13"/>
      <c r="AP47" s="13"/>
      <c r="AQ47" s="4"/>
      <c r="AR47" s="11"/>
      <c r="AS47" s="11"/>
      <c r="AT47" s="11"/>
      <c r="AU47" s="11"/>
      <c r="AV47" s="11"/>
      <c r="AW47" s="11"/>
      <c r="AX47" s="13"/>
      <c r="AY47" s="13"/>
      <c r="AZ47" s="13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4"/>
      <c r="BU47" s="11"/>
      <c r="BV47" s="11"/>
      <c r="BW47" s="11"/>
      <c r="BX47" s="11"/>
      <c r="BY47" s="11"/>
      <c r="BZ47" s="11"/>
      <c r="CA47" s="11"/>
      <c r="CB47" s="11"/>
      <c r="CC47" s="4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ht="12.75">
      <c r="A48" s="7" t="s">
        <v>146</v>
      </c>
      <c r="B48" s="4"/>
      <c r="C48" s="9">
        <v>4</v>
      </c>
      <c r="D48" s="10"/>
      <c r="E48" s="9">
        <v>81.25</v>
      </c>
      <c r="F48" s="9">
        <v>2263</v>
      </c>
      <c r="G48" s="9">
        <v>109</v>
      </c>
      <c r="H48" s="10">
        <v>26650</v>
      </c>
      <c r="I48" s="10" t="s">
        <v>102</v>
      </c>
      <c r="J48" s="4"/>
      <c r="K48" s="9">
        <v>34.9</v>
      </c>
      <c r="L48" s="9">
        <v>23.5</v>
      </c>
      <c r="M48" s="9">
        <v>55.4</v>
      </c>
      <c r="N48" s="9">
        <v>0</v>
      </c>
      <c r="O48" s="9">
        <v>0</v>
      </c>
      <c r="P48" s="9">
        <v>113.8</v>
      </c>
      <c r="Q48" s="10" t="s">
        <v>102</v>
      </c>
      <c r="R48" s="10" t="s">
        <v>102</v>
      </c>
      <c r="S48" s="10" t="s">
        <v>102</v>
      </c>
      <c r="T48" s="10" t="s">
        <v>102</v>
      </c>
      <c r="U48" s="10" t="s">
        <v>102</v>
      </c>
      <c r="V48" s="10" t="s">
        <v>102</v>
      </c>
      <c r="W48" s="10" t="s">
        <v>102</v>
      </c>
      <c r="X48" s="10" t="s">
        <v>102</v>
      </c>
      <c r="Y48" s="10" t="s">
        <v>102</v>
      </c>
      <c r="Z48" s="10" t="s">
        <v>102</v>
      </c>
      <c r="AA48" s="10" t="s">
        <v>102</v>
      </c>
      <c r="AB48" s="4"/>
      <c r="AC48" s="10">
        <v>673</v>
      </c>
      <c r="AD48" s="10">
        <v>22624</v>
      </c>
      <c r="AE48" s="10">
        <v>25228</v>
      </c>
      <c r="AF48" s="9">
        <v>419673</v>
      </c>
      <c r="AG48" s="9">
        <v>36184</v>
      </c>
      <c r="AH48" s="9">
        <v>8677</v>
      </c>
      <c r="AI48" s="9">
        <v>1090</v>
      </c>
      <c r="AJ48" s="9">
        <v>1150</v>
      </c>
      <c r="AK48" s="9">
        <v>2240</v>
      </c>
      <c r="AL48" s="9">
        <v>777</v>
      </c>
      <c r="AM48" s="9">
        <v>4847</v>
      </c>
      <c r="AN48" s="9">
        <v>5624</v>
      </c>
      <c r="AO48" s="10">
        <v>35403</v>
      </c>
      <c r="AP48" s="10">
        <v>1538658</v>
      </c>
      <c r="AQ48" s="4"/>
      <c r="AR48" s="9">
        <v>23436</v>
      </c>
      <c r="AS48" s="9">
        <v>7689</v>
      </c>
      <c r="AT48" s="9">
        <v>659741</v>
      </c>
      <c r="AU48" s="9">
        <v>18392</v>
      </c>
      <c r="AV48" s="9">
        <v>5989</v>
      </c>
      <c r="AW48" s="9">
        <v>521999</v>
      </c>
      <c r="AX48" s="10" t="s">
        <v>102</v>
      </c>
      <c r="AY48" s="10" t="s">
        <v>102</v>
      </c>
      <c r="AZ48" s="10" t="s">
        <v>102</v>
      </c>
      <c r="BA48" s="9">
        <v>12</v>
      </c>
      <c r="BB48" s="9">
        <v>3043</v>
      </c>
      <c r="BC48" s="9">
        <v>892</v>
      </c>
      <c r="BD48" s="9">
        <v>210</v>
      </c>
      <c r="BE48" s="9">
        <v>4157</v>
      </c>
      <c r="BF48" s="9">
        <v>324</v>
      </c>
      <c r="BG48" s="9">
        <v>325</v>
      </c>
      <c r="BH48" s="9">
        <v>39</v>
      </c>
      <c r="BI48" s="9">
        <v>4004</v>
      </c>
      <c r="BJ48" s="9">
        <v>4692</v>
      </c>
      <c r="BK48" s="9">
        <v>2143</v>
      </c>
      <c r="BL48" s="9">
        <v>20968</v>
      </c>
      <c r="BM48" s="9">
        <v>8581</v>
      </c>
      <c r="BN48" s="9">
        <v>41562</v>
      </c>
      <c r="BO48" s="9">
        <v>73254</v>
      </c>
      <c r="BP48" s="9">
        <v>39660</v>
      </c>
      <c r="BQ48" s="9">
        <v>9037</v>
      </c>
      <c r="BR48" s="9">
        <v>2994</v>
      </c>
      <c r="BS48" s="9">
        <v>0</v>
      </c>
      <c r="BT48" s="4"/>
      <c r="BU48" s="20">
        <v>2053968</v>
      </c>
      <c r="BV48" s="20">
        <v>6310267</v>
      </c>
      <c r="BW48" s="20">
        <v>64646</v>
      </c>
      <c r="BX48" s="20">
        <v>1399282</v>
      </c>
      <c r="BY48" s="20">
        <v>8474722</v>
      </c>
      <c r="BZ48" s="20">
        <v>18302885</v>
      </c>
      <c r="CA48" s="20">
        <v>0</v>
      </c>
      <c r="CB48" s="20">
        <v>6203181</v>
      </c>
      <c r="CC48" s="4"/>
      <c r="CD48" s="9">
        <v>1791</v>
      </c>
      <c r="CE48" s="9">
        <v>657</v>
      </c>
      <c r="CF48" s="9">
        <v>7210</v>
      </c>
      <c r="CG48" s="9">
        <v>35274</v>
      </c>
      <c r="CH48" s="9">
        <v>929</v>
      </c>
      <c r="CI48" s="9">
        <v>43413</v>
      </c>
      <c r="CJ48" s="9">
        <v>4004</v>
      </c>
      <c r="CK48" s="9">
        <v>26145</v>
      </c>
      <c r="CL48" s="9">
        <v>504</v>
      </c>
      <c r="CM48" s="9">
        <v>30653</v>
      </c>
      <c r="CN48" s="9">
        <v>1381</v>
      </c>
      <c r="CO48" s="9">
        <v>1844</v>
      </c>
      <c r="CP48" s="9">
        <v>46638</v>
      </c>
      <c r="CQ48" s="9">
        <v>1246</v>
      </c>
      <c r="CR48" s="9">
        <v>1685</v>
      </c>
      <c r="CS48" s="9">
        <v>33584</v>
      </c>
      <c r="CT48" s="9">
        <v>3416</v>
      </c>
      <c r="CU48" s="9">
        <v>1550</v>
      </c>
    </row>
    <row r="49" spans="1:99" ht="15.75" customHeight="1">
      <c r="A49" t="s">
        <v>147</v>
      </c>
      <c r="B49" s="4"/>
      <c r="C49" s="11">
        <v>3</v>
      </c>
      <c r="D49" s="13">
        <v>0</v>
      </c>
      <c r="E49" s="11">
        <v>78</v>
      </c>
      <c r="F49" s="11">
        <v>1430</v>
      </c>
      <c r="G49" s="11">
        <v>196</v>
      </c>
      <c r="H49" s="13">
        <v>0</v>
      </c>
      <c r="I49" s="13">
        <v>0</v>
      </c>
      <c r="J49" s="4"/>
      <c r="K49" s="11">
        <v>24.14</v>
      </c>
      <c r="L49" s="11">
        <v>27.8</v>
      </c>
      <c r="M49" s="11">
        <v>17.95</v>
      </c>
      <c r="N49" s="11">
        <v>0</v>
      </c>
      <c r="O49" s="11">
        <v>0</v>
      </c>
      <c r="P49" s="11">
        <v>69.89</v>
      </c>
      <c r="Q49" s="13">
        <v>0</v>
      </c>
      <c r="R49" s="13">
        <v>0</v>
      </c>
      <c r="S49" s="13">
        <v>16.95</v>
      </c>
      <c r="T49" s="13">
        <v>23.8</v>
      </c>
      <c r="U49" s="13">
        <v>5</v>
      </c>
      <c r="V49" s="13">
        <v>12.14</v>
      </c>
      <c r="W49" s="13">
        <v>5</v>
      </c>
      <c r="X49" s="13">
        <v>5</v>
      </c>
      <c r="Y49" s="13">
        <v>1</v>
      </c>
      <c r="Z49" s="13">
        <v>1</v>
      </c>
      <c r="AA49" s="13">
        <v>0</v>
      </c>
      <c r="AB49" s="4"/>
      <c r="AC49" s="13">
        <v>457</v>
      </c>
      <c r="AD49" s="13"/>
      <c r="AE49" s="13"/>
      <c r="AF49" s="11">
        <v>194922</v>
      </c>
      <c r="AG49" s="11">
        <v>12260</v>
      </c>
      <c r="AH49" s="11">
        <v>12434</v>
      </c>
      <c r="AI49" s="11">
        <v>1090</v>
      </c>
      <c r="AJ49" s="11">
        <v>1962</v>
      </c>
      <c r="AK49" s="11">
        <v>3052</v>
      </c>
      <c r="AL49" s="11">
        <v>1145</v>
      </c>
      <c r="AM49" s="11">
        <v>3499</v>
      </c>
      <c r="AN49" s="11">
        <v>4644</v>
      </c>
      <c r="AO49" s="13"/>
      <c r="AP49" s="13"/>
      <c r="AQ49" s="4"/>
      <c r="AR49" s="11">
        <v>14419</v>
      </c>
      <c r="AS49" s="11">
        <v>13322</v>
      </c>
      <c r="AT49" s="11">
        <v>654672</v>
      </c>
      <c r="AU49" s="11">
        <v>9367</v>
      </c>
      <c r="AV49" s="11">
        <v>235</v>
      </c>
      <c r="AW49" s="11">
        <v>426257</v>
      </c>
      <c r="AX49" s="13" t="s">
        <v>102</v>
      </c>
      <c r="AY49" s="13"/>
      <c r="AZ49" s="13" t="s">
        <v>102</v>
      </c>
      <c r="BA49" s="11">
        <v>64</v>
      </c>
      <c r="BB49" s="11">
        <v>212</v>
      </c>
      <c r="BC49" s="11">
        <v>178</v>
      </c>
      <c r="BD49" s="11">
        <v>11373</v>
      </c>
      <c r="BE49" s="11">
        <v>11827</v>
      </c>
      <c r="BF49" s="11">
        <v>89</v>
      </c>
      <c r="BG49" s="11">
        <v>25</v>
      </c>
      <c r="BH49" s="11">
        <v>0</v>
      </c>
      <c r="BI49" s="11">
        <v>0</v>
      </c>
      <c r="BJ49" s="11">
        <v>114</v>
      </c>
      <c r="BK49" s="11">
        <v>1610</v>
      </c>
      <c r="BL49" s="11">
        <v>2688</v>
      </c>
      <c r="BM49" s="11">
        <v>6557</v>
      </c>
      <c r="BN49" s="11">
        <v>74096</v>
      </c>
      <c r="BO49" s="11">
        <v>84951</v>
      </c>
      <c r="BP49" s="11">
        <v>2427</v>
      </c>
      <c r="BQ49" s="11">
        <v>972</v>
      </c>
      <c r="BR49" s="11" t="s">
        <v>148</v>
      </c>
      <c r="BS49">
        <v>70000</v>
      </c>
      <c r="BT49" s="4"/>
      <c r="BU49" s="21">
        <v>1060754</v>
      </c>
      <c r="BV49" s="21">
        <v>2663084</v>
      </c>
      <c r="BW49" s="21">
        <v>0</v>
      </c>
      <c r="BX49" s="21">
        <v>516936</v>
      </c>
      <c r="BY49" s="21">
        <v>5098583</v>
      </c>
      <c r="BZ49" s="21">
        <v>9339357</v>
      </c>
      <c r="CA49" s="21">
        <v>0</v>
      </c>
      <c r="CB49" s="21">
        <v>0</v>
      </c>
      <c r="CC49" s="4"/>
      <c r="CD49" s="11">
        <v>1410</v>
      </c>
      <c r="CE49" s="11">
        <v>1858</v>
      </c>
      <c r="CF49" s="11">
        <v>4804</v>
      </c>
      <c r="CG49" s="11">
        <v>20412</v>
      </c>
      <c r="CH49" s="11">
        <v>1242</v>
      </c>
      <c r="CI49" s="11">
        <v>26458</v>
      </c>
      <c r="CJ49" s="11">
        <v>2754</v>
      </c>
      <c r="CK49" s="11">
        <v>13760</v>
      </c>
      <c r="CL49" s="11">
        <v>592</v>
      </c>
      <c r="CM49" s="11">
        <v>17106</v>
      </c>
      <c r="CN49" s="11">
        <v>628</v>
      </c>
      <c r="CO49" s="11">
        <v>1102</v>
      </c>
      <c r="CP49" s="11">
        <v>28188</v>
      </c>
      <c r="CQ49" s="11">
        <v>541</v>
      </c>
      <c r="CR49" s="11">
        <v>941</v>
      </c>
      <c r="CS49" s="11">
        <v>18588</v>
      </c>
      <c r="CT49" s="11">
        <v>3790</v>
      </c>
      <c r="CU49" s="11">
        <v>1919</v>
      </c>
    </row>
    <row r="50" spans="1:99" ht="15.75" customHeight="1">
      <c r="A50" s="7" t="s">
        <v>149</v>
      </c>
      <c r="B50" s="4"/>
      <c r="C50" s="9">
        <v>3</v>
      </c>
      <c r="D50" s="10">
        <v>10412</v>
      </c>
      <c r="E50" s="9">
        <v>82</v>
      </c>
      <c r="F50" s="9">
        <v>1160</v>
      </c>
      <c r="G50" s="9">
        <v>226</v>
      </c>
      <c r="H50" s="10">
        <v>20369</v>
      </c>
      <c r="I50" s="10">
        <v>0</v>
      </c>
      <c r="J50" s="4"/>
      <c r="K50" s="9">
        <v>23.3</v>
      </c>
      <c r="L50" s="9">
        <v>3.9</v>
      </c>
      <c r="M50" s="9">
        <v>23.3</v>
      </c>
      <c r="N50" s="9">
        <v>2</v>
      </c>
      <c r="O50" s="9">
        <v>0</v>
      </c>
      <c r="P50" s="9">
        <v>52.5</v>
      </c>
      <c r="Q50" s="10">
        <v>0</v>
      </c>
      <c r="R50" s="10">
        <v>0</v>
      </c>
      <c r="S50" s="10">
        <v>15.2</v>
      </c>
      <c r="T50" s="10">
        <v>6.6</v>
      </c>
      <c r="U50" s="10">
        <v>5.4</v>
      </c>
      <c r="V50" s="10">
        <v>5.5</v>
      </c>
      <c r="W50" s="10">
        <v>12.8</v>
      </c>
      <c r="X50" s="10">
        <v>2</v>
      </c>
      <c r="Y50" s="10">
        <v>4</v>
      </c>
      <c r="Z50" s="10">
        <v>0</v>
      </c>
      <c r="AA50" s="10">
        <v>1</v>
      </c>
      <c r="AB50" s="4"/>
      <c r="AC50" s="10">
        <v>244</v>
      </c>
      <c r="AD50" s="10">
        <v>7511</v>
      </c>
      <c r="AE50" s="10">
        <v>42443</v>
      </c>
      <c r="AF50" s="9">
        <v>431755</v>
      </c>
      <c r="AG50" s="9">
        <v>23011</v>
      </c>
      <c r="AH50" s="9">
        <v>13539</v>
      </c>
      <c r="AI50" s="9">
        <v>1427</v>
      </c>
      <c r="AJ50" s="9">
        <v>2691</v>
      </c>
      <c r="AK50" s="9">
        <v>4118</v>
      </c>
      <c r="AL50" s="9">
        <v>616</v>
      </c>
      <c r="AM50" s="9">
        <v>1633</v>
      </c>
      <c r="AN50" s="9">
        <v>2249</v>
      </c>
      <c r="AO50" s="10">
        <v>6859</v>
      </c>
      <c r="AP50" s="10">
        <v>1143776</v>
      </c>
      <c r="AQ50" s="4"/>
      <c r="AR50" s="9">
        <v>22184</v>
      </c>
      <c r="AS50" s="9">
        <v>2313</v>
      </c>
      <c r="AT50" s="9">
        <v>520006</v>
      </c>
      <c r="AU50" s="9">
        <v>18983</v>
      </c>
      <c r="AV50" s="9">
        <v>1201</v>
      </c>
      <c r="AW50" s="9">
        <v>426099</v>
      </c>
      <c r="AX50" s="10">
        <v>1440</v>
      </c>
      <c r="AY50" s="10">
        <v>1199</v>
      </c>
      <c r="AZ50" s="10">
        <v>223634</v>
      </c>
      <c r="BA50" s="9">
        <v>569</v>
      </c>
      <c r="BB50" s="9">
        <v>51</v>
      </c>
      <c r="BC50" s="9">
        <v>0</v>
      </c>
      <c r="BD50" s="9">
        <v>9</v>
      </c>
      <c r="BE50" s="9">
        <v>629</v>
      </c>
      <c r="BF50" s="9">
        <v>23</v>
      </c>
      <c r="BG50" s="9">
        <v>6</v>
      </c>
      <c r="BH50" s="9">
        <v>0</v>
      </c>
      <c r="BI50" s="9">
        <v>0</v>
      </c>
      <c r="BJ50" s="9">
        <v>29</v>
      </c>
      <c r="BK50" s="9">
        <v>1752</v>
      </c>
      <c r="BL50" s="9">
        <v>1770</v>
      </c>
      <c r="BM50" s="9">
        <v>9690</v>
      </c>
      <c r="BN50" s="9">
        <v>85020</v>
      </c>
      <c r="BO50" s="9">
        <v>98232</v>
      </c>
      <c r="BP50" s="9">
        <v>23141</v>
      </c>
      <c r="BQ50" s="9">
        <v>8783</v>
      </c>
      <c r="BR50" s="9">
        <v>3717</v>
      </c>
      <c r="BS50" s="9">
        <v>26863</v>
      </c>
      <c r="BT50" s="4"/>
      <c r="BU50" s="20">
        <v>1032251</v>
      </c>
      <c r="BV50" s="20">
        <v>2602374</v>
      </c>
      <c r="BW50" s="20">
        <v>9734</v>
      </c>
      <c r="BX50" s="20">
        <v>1111816</v>
      </c>
      <c r="BY50" s="20">
        <v>4246288</v>
      </c>
      <c r="BZ50" s="20">
        <v>9002463</v>
      </c>
      <c r="CA50" s="20">
        <v>232021</v>
      </c>
      <c r="CB50" s="20">
        <v>2958716</v>
      </c>
      <c r="CC50" s="4"/>
      <c r="CD50" s="9">
        <v>1281</v>
      </c>
      <c r="CE50" s="9">
        <v>22392</v>
      </c>
      <c r="CF50" s="9">
        <v>1878</v>
      </c>
      <c r="CG50" s="9">
        <v>15335</v>
      </c>
      <c r="CH50" s="9">
        <v>491</v>
      </c>
      <c r="CI50" s="9">
        <v>17704</v>
      </c>
      <c r="CJ50" s="9">
        <v>1250</v>
      </c>
      <c r="CK50" s="9">
        <v>11060</v>
      </c>
      <c r="CL50" s="9">
        <v>235</v>
      </c>
      <c r="CM50" s="9">
        <v>12545</v>
      </c>
      <c r="CN50" s="9">
        <v>566</v>
      </c>
      <c r="CO50" s="9">
        <v>893</v>
      </c>
      <c r="CP50" s="9">
        <v>19163</v>
      </c>
      <c r="CQ50" s="9">
        <v>520</v>
      </c>
      <c r="CR50" s="9">
        <v>797</v>
      </c>
      <c r="CS50" s="9">
        <v>13862</v>
      </c>
      <c r="CT50" s="9">
        <v>2803</v>
      </c>
      <c r="CU50" s="9">
        <v>1575</v>
      </c>
    </row>
    <row r="51" spans="1:99" ht="15.75" customHeight="1">
      <c r="A51" t="s">
        <v>150</v>
      </c>
      <c r="B51" s="4"/>
      <c r="C51" s="11">
        <v>6</v>
      </c>
      <c r="D51" s="13">
        <v>6564</v>
      </c>
      <c r="E51" s="11">
        <v>81</v>
      </c>
      <c r="F51" s="11">
        <v>945</v>
      </c>
      <c r="G51" s="11">
        <v>121</v>
      </c>
      <c r="H51" s="13">
        <v>10675</v>
      </c>
      <c r="I51" s="13"/>
      <c r="J51" s="4"/>
      <c r="K51" s="11">
        <v>15</v>
      </c>
      <c r="L51" s="11">
        <v>13.5</v>
      </c>
      <c r="M51" s="11">
        <v>6.5</v>
      </c>
      <c r="N51" s="11">
        <v>0</v>
      </c>
      <c r="O51" s="11">
        <v>0</v>
      </c>
      <c r="P51" s="11">
        <v>35</v>
      </c>
      <c r="Q51" s="13">
        <v>0</v>
      </c>
      <c r="R51" s="13">
        <v>6.4</v>
      </c>
      <c r="S51" s="13">
        <v>2.5</v>
      </c>
      <c r="T51" s="13">
        <v>6.7</v>
      </c>
      <c r="U51" s="13">
        <v>6.4</v>
      </c>
      <c r="V51" s="13">
        <v>2</v>
      </c>
      <c r="W51" s="13">
        <v>7</v>
      </c>
      <c r="X51" s="13">
        <v>3</v>
      </c>
      <c r="Y51" s="13">
        <v>0</v>
      </c>
      <c r="Z51" s="13">
        <v>1</v>
      </c>
      <c r="AA51" s="13">
        <v>0</v>
      </c>
      <c r="AB51" s="4"/>
      <c r="AC51" s="14">
        <v>675</v>
      </c>
      <c r="AD51" s="14">
        <v>11700</v>
      </c>
      <c r="AE51" s="13" t="s">
        <v>102</v>
      </c>
      <c r="AF51" s="11">
        <v>77761</v>
      </c>
      <c r="AG51" s="11" t="s">
        <v>102</v>
      </c>
      <c r="AH51">
        <v>355</v>
      </c>
      <c r="AI51" s="11">
        <v>70</v>
      </c>
      <c r="AJ51" s="11">
        <v>101</v>
      </c>
      <c r="AK51" s="11">
        <v>171</v>
      </c>
      <c r="AL51" s="11">
        <v>122</v>
      </c>
      <c r="AM51" s="11">
        <v>197</v>
      </c>
      <c r="AN51" s="11">
        <v>319</v>
      </c>
      <c r="AO51" s="14">
        <v>39</v>
      </c>
      <c r="AP51" s="13">
        <v>752181</v>
      </c>
      <c r="AQ51" s="4"/>
      <c r="AR51" s="11">
        <v>11697</v>
      </c>
      <c r="AS51" s="11">
        <v>11212</v>
      </c>
      <c r="AT51" s="11">
        <v>195848</v>
      </c>
      <c r="AU51" s="11">
        <v>7487</v>
      </c>
      <c r="AV51" s="11">
        <v>10468</v>
      </c>
      <c r="AW51" s="11" t="s">
        <v>102</v>
      </c>
      <c r="AX51" s="14">
        <v>2975</v>
      </c>
      <c r="AY51" s="14">
        <v>7700</v>
      </c>
      <c r="AZ51" s="14">
        <v>44731</v>
      </c>
      <c r="BA51" s="11">
        <v>12</v>
      </c>
      <c r="BB51" s="11">
        <v>7</v>
      </c>
      <c r="BC51" s="11">
        <v>2444</v>
      </c>
      <c r="BD51" s="11">
        <v>31355</v>
      </c>
      <c r="BE51" s="11">
        <v>33818</v>
      </c>
      <c r="BF51" s="11">
        <v>8</v>
      </c>
      <c r="BG51" s="11">
        <v>0</v>
      </c>
      <c r="BH51" s="11">
        <v>0</v>
      </c>
      <c r="BI51" s="11">
        <v>0</v>
      </c>
      <c r="BJ51" s="11">
        <v>8</v>
      </c>
      <c r="BK51">
        <v>365</v>
      </c>
      <c r="BL51" s="11">
        <v>47</v>
      </c>
      <c r="BM51" s="11">
        <v>3397</v>
      </c>
      <c r="BN51" s="11">
        <v>77154</v>
      </c>
      <c r="BO51" s="11">
        <v>80963</v>
      </c>
      <c r="BP51">
        <v>47435</v>
      </c>
      <c r="BQ51">
        <v>11000</v>
      </c>
      <c r="BR51" s="11">
        <v>12</v>
      </c>
      <c r="BS51" s="11"/>
      <c r="BT51" s="4"/>
      <c r="BU51" s="21">
        <v>365669</v>
      </c>
      <c r="BV51" s="21">
        <v>242000</v>
      </c>
      <c r="BW51" s="21">
        <v>5986</v>
      </c>
      <c r="BX51" s="21">
        <v>337351</v>
      </c>
      <c r="BY51" s="21">
        <v>1532622</v>
      </c>
      <c r="BZ51" s="21">
        <v>2483628</v>
      </c>
      <c r="CA51" s="21">
        <v>0</v>
      </c>
      <c r="CB51" s="21">
        <v>611542</v>
      </c>
      <c r="CC51" s="4"/>
      <c r="CD51" s="11">
        <v>571</v>
      </c>
      <c r="CE51" s="11">
        <v>243</v>
      </c>
      <c r="CF51" s="11">
        <v>487</v>
      </c>
      <c r="CG51" s="11">
        <v>6936</v>
      </c>
      <c r="CH51" s="11">
        <v>894</v>
      </c>
      <c r="CI51" s="11">
        <v>8317</v>
      </c>
      <c r="CJ51" s="11">
        <v>204</v>
      </c>
      <c r="CK51" s="11">
        <v>5873</v>
      </c>
      <c r="CL51" s="11">
        <v>460</v>
      </c>
      <c r="CM51" s="11">
        <v>6537</v>
      </c>
      <c r="CN51" s="11">
        <v>309</v>
      </c>
      <c r="CO51" s="11">
        <v>262</v>
      </c>
      <c r="CP51" s="11">
        <v>8888</v>
      </c>
      <c r="CQ51" s="11">
        <v>208</v>
      </c>
      <c r="CR51" s="11">
        <v>225</v>
      </c>
      <c r="CS51" s="11">
        <v>6970</v>
      </c>
      <c r="CT51" s="11">
        <v>35</v>
      </c>
      <c r="CU51" s="11">
        <v>15</v>
      </c>
    </row>
    <row r="52" spans="1:99" ht="15.75" customHeight="1">
      <c r="A52" s="7" t="s">
        <v>151</v>
      </c>
      <c r="B52" s="4"/>
      <c r="C52" s="9">
        <v>6</v>
      </c>
      <c r="D52" s="10">
        <v>0</v>
      </c>
      <c r="E52" s="9">
        <v>82</v>
      </c>
      <c r="F52" s="9">
        <v>3015</v>
      </c>
      <c r="G52" s="9">
        <v>153</v>
      </c>
      <c r="H52" s="10">
        <v>54602</v>
      </c>
      <c r="I52" s="10">
        <v>0</v>
      </c>
      <c r="J52" s="4"/>
      <c r="K52" s="9">
        <v>43.2</v>
      </c>
      <c r="L52" s="9">
        <v>2</v>
      </c>
      <c r="M52" s="9">
        <v>70.1</v>
      </c>
      <c r="N52" s="9">
        <v>8.9</v>
      </c>
      <c r="O52" s="9">
        <v>0</v>
      </c>
      <c r="P52" s="9">
        <v>124.2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4"/>
      <c r="AC52" s="10">
        <v>478</v>
      </c>
      <c r="AD52" s="10">
        <v>14826</v>
      </c>
      <c r="AE52" s="10">
        <v>41985</v>
      </c>
      <c r="AF52" s="9">
        <v>267094</v>
      </c>
      <c r="AG52" s="9">
        <v>147629</v>
      </c>
      <c r="AH52" s="9">
        <v>15354</v>
      </c>
      <c r="AI52" s="9">
        <v>1455</v>
      </c>
      <c r="AJ52" s="9">
        <v>4326</v>
      </c>
      <c r="AK52" s="9">
        <v>5781</v>
      </c>
      <c r="AL52" s="9">
        <v>7173</v>
      </c>
      <c r="AM52" s="9">
        <v>10224</v>
      </c>
      <c r="AN52" s="9">
        <v>17397</v>
      </c>
      <c r="AO52" s="10">
        <v>0</v>
      </c>
      <c r="AP52" s="10">
        <v>0</v>
      </c>
      <c r="AQ52" s="4"/>
      <c r="AR52" s="9">
        <v>18637</v>
      </c>
      <c r="AS52" s="9">
        <v>1545</v>
      </c>
      <c r="AT52" s="9">
        <v>945179</v>
      </c>
      <c r="AU52" s="9">
        <v>14550</v>
      </c>
      <c r="AV52" s="9">
        <v>135</v>
      </c>
      <c r="AW52" s="9" t="s">
        <v>102</v>
      </c>
      <c r="AX52" s="10">
        <v>2484</v>
      </c>
      <c r="AY52" s="10">
        <v>592</v>
      </c>
      <c r="AZ52" s="10">
        <v>505030</v>
      </c>
      <c r="BA52" s="9">
        <v>158</v>
      </c>
      <c r="BB52" s="9">
        <v>149</v>
      </c>
      <c r="BC52" s="9">
        <v>603</v>
      </c>
      <c r="BD52" s="9">
        <v>4200</v>
      </c>
      <c r="BE52" s="9">
        <v>5110</v>
      </c>
      <c r="BF52" s="9">
        <v>132</v>
      </c>
      <c r="BG52" s="9">
        <v>17</v>
      </c>
      <c r="BH52" s="9">
        <v>141</v>
      </c>
      <c r="BI52" s="9">
        <v>316</v>
      </c>
      <c r="BJ52" s="9">
        <v>606</v>
      </c>
      <c r="BK52" s="9">
        <v>5861</v>
      </c>
      <c r="BL52" s="9">
        <v>2174</v>
      </c>
      <c r="BM52" s="9">
        <v>10152</v>
      </c>
      <c r="BN52" s="9">
        <v>91358</v>
      </c>
      <c r="BO52" s="9">
        <v>109545</v>
      </c>
      <c r="BP52" s="9">
        <v>30713</v>
      </c>
      <c r="BQ52" s="9">
        <v>13088</v>
      </c>
      <c r="BR52" s="9">
        <v>19</v>
      </c>
      <c r="BS52" s="9">
        <v>0</v>
      </c>
      <c r="BT52" s="4"/>
      <c r="BU52" s="20">
        <v>2057751</v>
      </c>
      <c r="BV52" s="20">
        <v>7828229</v>
      </c>
      <c r="BW52" s="20">
        <v>55192</v>
      </c>
      <c r="BX52" s="20">
        <v>1309910</v>
      </c>
      <c r="BY52" s="20">
        <v>10040367</v>
      </c>
      <c r="BZ52" s="20">
        <v>21291449</v>
      </c>
      <c r="CA52" s="20">
        <v>182243</v>
      </c>
      <c r="CB52" s="20">
        <v>8919902</v>
      </c>
      <c r="CC52" s="4"/>
      <c r="CD52" s="9">
        <v>2698</v>
      </c>
      <c r="CE52" s="9">
        <v>4477</v>
      </c>
      <c r="CF52" s="9">
        <v>4515</v>
      </c>
      <c r="CG52" s="9">
        <v>17317</v>
      </c>
      <c r="CH52" s="9">
        <v>75</v>
      </c>
      <c r="CI52" s="9">
        <v>21907</v>
      </c>
      <c r="CJ52" s="9">
        <v>3129</v>
      </c>
      <c r="CK52" s="9">
        <v>14617</v>
      </c>
      <c r="CL52" s="9">
        <v>80</v>
      </c>
      <c r="CM52" s="9">
        <v>17826</v>
      </c>
      <c r="CN52" s="9">
        <v>1576</v>
      </c>
      <c r="CO52" s="9">
        <v>2319</v>
      </c>
      <c r="CP52" s="9">
        <v>25802</v>
      </c>
      <c r="CQ52" s="9">
        <v>1377</v>
      </c>
      <c r="CR52" s="9">
        <v>2038</v>
      </c>
      <c r="CS52" s="9">
        <v>21241</v>
      </c>
      <c r="CT52" s="9">
        <v>68</v>
      </c>
      <c r="CU52" s="9">
        <v>31</v>
      </c>
    </row>
    <row r="53" spans="1:99" ht="15.75" customHeight="1">
      <c r="A53" s="8" t="s">
        <v>152</v>
      </c>
      <c r="B53" s="4"/>
      <c r="C53" s="11"/>
      <c r="D53" s="13"/>
      <c r="E53" s="11"/>
      <c r="F53" s="11"/>
      <c r="G53" s="11"/>
      <c r="H53" s="13"/>
      <c r="I53" s="13"/>
      <c r="J53" s="4"/>
      <c r="K53" s="11"/>
      <c r="L53" s="11"/>
      <c r="M53" s="11"/>
      <c r="N53" s="11"/>
      <c r="O53" s="11"/>
      <c r="P53" s="11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4"/>
      <c r="AC53" s="13"/>
      <c r="AD53" s="13"/>
      <c r="AE53" s="13"/>
      <c r="AF53" s="11"/>
      <c r="AG53" s="11"/>
      <c r="AH53" s="11"/>
      <c r="AI53" s="11"/>
      <c r="AJ53" s="11"/>
      <c r="AK53" s="11"/>
      <c r="AL53" s="11"/>
      <c r="AM53" s="11"/>
      <c r="AN53" s="11"/>
      <c r="AO53" s="13"/>
      <c r="AP53" s="13"/>
      <c r="AQ53" s="4"/>
      <c r="AR53" s="11"/>
      <c r="AS53" s="11"/>
      <c r="AT53" s="11"/>
      <c r="AU53" s="11"/>
      <c r="AV53" s="11"/>
      <c r="AW53" s="11"/>
      <c r="AX53" s="13"/>
      <c r="AY53" s="13"/>
      <c r="AZ53" s="13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4"/>
      <c r="BU53" s="11"/>
      <c r="BV53" s="11"/>
      <c r="BW53" s="11"/>
      <c r="BX53" s="11"/>
      <c r="BY53" s="11"/>
      <c r="BZ53" s="11"/>
      <c r="CA53" s="11"/>
      <c r="CB53" s="11"/>
      <c r="CC53" s="4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ht="12.75">
      <c r="A54" s="7" t="s">
        <v>153</v>
      </c>
      <c r="B54" s="4"/>
      <c r="C54" s="9">
        <v>2</v>
      </c>
      <c r="D54" s="10">
        <v>9600</v>
      </c>
      <c r="E54" s="9">
        <v>86</v>
      </c>
      <c r="F54" s="9">
        <v>1294</v>
      </c>
      <c r="G54" s="9">
        <v>188</v>
      </c>
      <c r="H54" s="10">
        <v>0</v>
      </c>
      <c r="I54" s="10">
        <v>0</v>
      </c>
      <c r="J54" s="4"/>
      <c r="K54" s="9">
        <v>29.1</v>
      </c>
      <c r="L54" s="9">
        <v>0</v>
      </c>
      <c r="M54" s="9">
        <v>28.9</v>
      </c>
      <c r="N54" s="9">
        <v>1</v>
      </c>
      <c r="O54" s="9">
        <v>2.5</v>
      </c>
      <c r="P54" s="9">
        <v>61.5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4"/>
      <c r="AC54" s="10">
        <v>595</v>
      </c>
      <c r="AD54" s="10">
        <v>14439</v>
      </c>
      <c r="AE54" s="10">
        <v>16403</v>
      </c>
      <c r="AF54" s="9">
        <v>328244</v>
      </c>
      <c r="AG54" s="9">
        <v>53639</v>
      </c>
      <c r="AH54" s="9">
        <v>802</v>
      </c>
      <c r="AI54" s="9">
        <v>715</v>
      </c>
      <c r="AJ54" s="9">
        <v>2427</v>
      </c>
      <c r="AK54" s="9">
        <v>3142</v>
      </c>
      <c r="AL54" s="9">
        <v>612</v>
      </c>
      <c r="AM54" s="9">
        <v>3576</v>
      </c>
      <c r="AN54" s="9">
        <v>4188</v>
      </c>
      <c r="AO54" s="10"/>
      <c r="AP54" s="10">
        <v>1399359</v>
      </c>
      <c r="AQ54" s="4"/>
      <c r="AR54" s="9">
        <v>10530</v>
      </c>
      <c r="AS54" s="9">
        <v>1342</v>
      </c>
      <c r="AT54" s="9">
        <v>212814</v>
      </c>
      <c r="AU54" s="9">
        <v>9865</v>
      </c>
      <c r="AV54" s="9">
        <v>937</v>
      </c>
      <c r="AW54" s="9">
        <v>186742</v>
      </c>
      <c r="AX54" s="10">
        <v>2980</v>
      </c>
      <c r="AY54" s="10">
        <v>155</v>
      </c>
      <c r="AZ54" s="10">
        <v>45526</v>
      </c>
      <c r="BA54" s="9">
        <v>35</v>
      </c>
      <c r="BB54" s="9">
        <v>20</v>
      </c>
      <c r="BC54" s="9">
        <v>441</v>
      </c>
      <c r="BD54" s="9">
        <v>0</v>
      </c>
      <c r="BE54" s="9">
        <v>496</v>
      </c>
      <c r="BF54" s="9">
        <v>0</v>
      </c>
      <c r="BG54" s="9">
        <v>0</v>
      </c>
      <c r="BH54" s="9">
        <v>1</v>
      </c>
      <c r="BI54" s="9">
        <v>0</v>
      </c>
      <c r="BJ54" s="9">
        <v>1</v>
      </c>
      <c r="BK54" s="9">
        <v>2888</v>
      </c>
      <c r="BL54" s="9">
        <v>732</v>
      </c>
      <c r="BM54" s="9">
        <v>10027</v>
      </c>
      <c r="BN54" s="9">
        <v>94219</v>
      </c>
      <c r="BO54" s="9">
        <v>107866</v>
      </c>
      <c r="BP54" s="9">
        <v>49482</v>
      </c>
      <c r="BQ54" s="9">
        <v>4990</v>
      </c>
      <c r="BR54" s="9"/>
      <c r="BS54" s="9">
        <v>0</v>
      </c>
      <c r="BT54" s="4"/>
      <c r="BU54" s="20">
        <v>1112718</v>
      </c>
      <c r="BV54" s="20">
        <v>4730629</v>
      </c>
      <c r="BW54" s="20">
        <v>6709</v>
      </c>
      <c r="BX54" s="20">
        <v>856010</v>
      </c>
      <c r="BY54" s="20">
        <v>3350255</v>
      </c>
      <c r="BZ54" s="20">
        <v>10056321</v>
      </c>
      <c r="CA54" s="20">
        <v>0</v>
      </c>
      <c r="CB54" s="20">
        <v>4272910</v>
      </c>
      <c r="CC54" s="4"/>
      <c r="CD54" s="9">
        <v>71</v>
      </c>
      <c r="CE54" s="9">
        <v>58</v>
      </c>
      <c r="CF54" s="9">
        <v>3609</v>
      </c>
      <c r="CG54" s="9">
        <v>26002</v>
      </c>
      <c r="CH54" s="9">
        <v>0</v>
      </c>
      <c r="CI54" s="9">
        <v>29611</v>
      </c>
      <c r="CJ54" s="9">
        <v>1942</v>
      </c>
      <c r="CK54" s="9">
        <v>17822</v>
      </c>
      <c r="CL54" s="9">
        <v>0</v>
      </c>
      <c r="CM54" s="9">
        <v>19764</v>
      </c>
      <c r="CN54" s="9">
        <v>809</v>
      </c>
      <c r="CO54" s="9">
        <v>910</v>
      </c>
      <c r="CP54" s="9">
        <v>31330</v>
      </c>
      <c r="CQ54" s="9">
        <v>853</v>
      </c>
      <c r="CR54" s="9">
        <v>997</v>
      </c>
      <c r="CS54" s="9">
        <v>21614</v>
      </c>
      <c r="CT54" s="9">
        <v>0</v>
      </c>
      <c r="CU54" s="9">
        <v>0</v>
      </c>
    </row>
    <row r="55" spans="1:99" ht="15.75" customHeight="1">
      <c r="A55" t="s">
        <v>154</v>
      </c>
      <c r="B55" s="4"/>
      <c r="C55" s="11">
        <v>1</v>
      </c>
      <c r="D55" s="13">
        <v>5210</v>
      </c>
      <c r="E55" s="11">
        <v>77</v>
      </c>
      <c r="F55" s="11">
        <v>880</v>
      </c>
      <c r="G55" s="11">
        <v>47</v>
      </c>
      <c r="H55" s="13">
        <v>9867</v>
      </c>
      <c r="I55" s="13">
        <v>0</v>
      </c>
      <c r="J55" s="4"/>
      <c r="K55" s="11">
        <v>13</v>
      </c>
      <c r="L55" s="11">
        <v>4.7</v>
      </c>
      <c r="M55" s="11">
        <v>12.9</v>
      </c>
      <c r="N55" s="11">
        <v>0</v>
      </c>
      <c r="O55" s="11">
        <v>0</v>
      </c>
      <c r="P55" s="11">
        <v>30.6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4"/>
      <c r="AC55" s="13">
        <v>160</v>
      </c>
      <c r="AD55" s="13">
        <v>2744</v>
      </c>
      <c r="AE55" s="13">
        <v>14262</v>
      </c>
      <c r="AF55" s="11">
        <v>58936</v>
      </c>
      <c r="AG55" s="11">
        <v>8323</v>
      </c>
      <c r="AH55" s="11">
        <v>117</v>
      </c>
      <c r="AI55" s="11">
        <v>622</v>
      </c>
      <c r="AJ55" s="11">
        <v>749</v>
      </c>
      <c r="AK55" s="11">
        <v>1371</v>
      </c>
      <c r="AL55" s="11">
        <v>463</v>
      </c>
      <c r="AM55" s="11">
        <v>537</v>
      </c>
      <c r="AN55" s="11">
        <v>1000</v>
      </c>
      <c r="AO55" s="13">
        <v>0</v>
      </c>
      <c r="AP55" s="13">
        <v>0</v>
      </c>
      <c r="AQ55" s="4"/>
      <c r="AR55" s="11">
        <v>4811</v>
      </c>
      <c r="AS55" s="11">
        <v>1718</v>
      </c>
      <c r="AT55" s="11">
        <v>115435</v>
      </c>
      <c r="AU55" s="11">
        <v>4668</v>
      </c>
      <c r="AV55" s="11">
        <v>1718</v>
      </c>
      <c r="AW55" s="11">
        <v>102736</v>
      </c>
      <c r="AX55" s="13">
        <v>0</v>
      </c>
      <c r="AY55" s="13">
        <v>0</v>
      </c>
      <c r="AZ55" s="13"/>
      <c r="BA55" s="11">
        <v>38</v>
      </c>
      <c r="BB55" s="11">
        <v>2455</v>
      </c>
      <c r="BC55" s="11">
        <v>365</v>
      </c>
      <c r="BD55" s="11">
        <v>9</v>
      </c>
      <c r="BE55" s="11">
        <v>2867</v>
      </c>
      <c r="BF55" s="11">
        <v>16</v>
      </c>
      <c r="BG55" s="11">
        <v>0</v>
      </c>
      <c r="BH55" s="11">
        <v>0</v>
      </c>
      <c r="BI55" s="11">
        <v>0</v>
      </c>
      <c r="BJ55" s="11">
        <v>16</v>
      </c>
      <c r="BK55" s="11">
        <v>1722</v>
      </c>
      <c r="BL55" s="11">
        <v>13707</v>
      </c>
      <c r="BM55" s="11">
        <v>6830</v>
      </c>
      <c r="BN55" s="11">
        <v>28155</v>
      </c>
      <c r="BO55" s="11">
        <v>50414</v>
      </c>
      <c r="BP55" s="11">
        <v>58086</v>
      </c>
      <c r="BQ55" s="11">
        <v>439</v>
      </c>
      <c r="BR55" s="11">
        <v>2</v>
      </c>
      <c r="BS55" s="11">
        <v>0</v>
      </c>
      <c r="BT55" s="4"/>
      <c r="BU55" s="21">
        <v>379298</v>
      </c>
      <c r="BV55" s="21">
        <v>1440996</v>
      </c>
      <c r="BW55" s="21">
        <v>13678</v>
      </c>
      <c r="BX55" s="21">
        <v>312101</v>
      </c>
      <c r="BY55" s="21">
        <v>1505158</v>
      </c>
      <c r="BZ55" s="21">
        <v>3651231</v>
      </c>
      <c r="CA55" s="21">
        <v>0</v>
      </c>
      <c r="CB55" s="21">
        <v>936000</v>
      </c>
      <c r="CC55" s="4"/>
      <c r="CD55" s="11">
        <v>84</v>
      </c>
      <c r="CE55" s="11">
        <v>317</v>
      </c>
      <c r="CF55" s="11">
        <v>544</v>
      </c>
      <c r="CG55" s="11">
        <v>2914</v>
      </c>
      <c r="CH55" s="11">
        <v>862</v>
      </c>
      <c r="CI55" s="11">
        <v>4320</v>
      </c>
      <c r="CJ55" s="11">
        <v>557</v>
      </c>
      <c r="CK55" s="11">
        <v>2172</v>
      </c>
      <c r="CL55" s="11">
        <v>27</v>
      </c>
      <c r="CM55" s="11">
        <v>2756</v>
      </c>
      <c r="CN55" s="11">
        <v>313</v>
      </c>
      <c r="CO55" s="11">
        <v>454</v>
      </c>
      <c r="CP55" s="11">
        <v>5087</v>
      </c>
      <c r="CQ55" s="11">
        <v>228</v>
      </c>
      <c r="CR55" s="11">
        <v>413</v>
      </c>
      <c r="CS55" s="11">
        <v>3397</v>
      </c>
      <c r="CT55" s="11">
        <v>0</v>
      </c>
      <c r="CU55" s="11">
        <v>0</v>
      </c>
    </row>
    <row r="56" spans="1:99" ht="15.75" customHeight="1">
      <c r="A56" s="7" t="s">
        <v>155</v>
      </c>
      <c r="B56" s="4"/>
      <c r="C56" s="9">
        <v>3</v>
      </c>
      <c r="D56" s="10" t="s">
        <v>102</v>
      </c>
      <c r="E56" s="9">
        <v>92</v>
      </c>
      <c r="F56" s="9">
        <v>1525</v>
      </c>
      <c r="G56" s="9">
        <v>18</v>
      </c>
      <c r="H56" s="10" t="s">
        <v>102</v>
      </c>
      <c r="I56" s="10">
        <v>820</v>
      </c>
      <c r="J56" s="4"/>
      <c r="K56" s="9">
        <v>54.1</v>
      </c>
      <c r="L56" s="9">
        <v>2.8</v>
      </c>
      <c r="M56" s="9">
        <v>45.2</v>
      </c>
      <c r="N56" s="9">
        <v>0</v>
      </c>
      <c r="O56" s="9">
        <v>2.5</v>
      </c>
      <c r="P56" s="9">
        <v>104.6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4"/>
      <c r="AC56" s="10">
        <v>604</v>
      </c>
      <c r="AD56" s="10">
        <v>9839</v>
      </c>
      <c r="AE56" s="10">
        <v>16522</v>
      </c>
      <c r="AF56" s="9">
        <v>738753</v>
      </c>
      <c r="AG56" s="9">
        <v>23107</v>
      </c>
      <c r="AH56" s="9">
        <v>816</v>
      </c>
      <c r="AI56" s="9">
        <v>4844</v>
      </c>
      <c r="AJ56" s="9">
        <v>3237</v>
      </c>
      <c r="AK56" s="9">
        <v>8081</v>
      </c>
      <c r="AL56" s="9">
        <v>1456</v>
      </c>
      <c r="AM56" s="9">
        <v>2725</v>
      </c>
      <c r="AN56" s="9">
        <v>4181</v>
      </c>
      <c r="AO56" s="10">
        <v>40442</v>
      </c>
      <c r="AP56" s="10">
        <v>0</v>
      </c>
      <c r="AQ56" s="4"/>
      <c r="AR56" s="9">
        <v>33890</v>
      </c>
      <c r="AS56" s="9">
        <v>15782</v>
      </c>
      <c r="AT56" s="9">
        <v>1013246</v>
      </c>
      <c r="AU56" s="9">
        <v>25334</v>
      </c>
      <c r="AV56" s="9">
        <v>4627</v>
      </c>
      <c r="AW56" s="9">
        <v>697228</v>
      </c>
      <c r="AX56" s="10">
        <v>1884</v>
      </c>
      <c r="AY56" s="10">
        <v>0</v>
      </c>
      <c r="AZ56" s="10">
        <v>161594</v>
      </c>
      <c r="BA56" s="9">
        <v>19</v>
      </c>
      <c r="BB56" s="9">
        <v>12</v>
      </c>
      <c r="BC56" s="9">
        <v>1178</v>
      </c>
      <c r="BD56" s="9">
        <v>29863</v>
      </c>
      <c r="BE56" s="9">
        <v>31072</v>
      </c>
      <c r="BF56" s="9">
        <v>23</v>
      </c>
      <c r="BG56" s="9">
        <v>9</v>
      </c>
      <c r="BH56" s="9">
        <v>0</v>
      </c>
      <c r="BI56" s="9">
        <v>9001</v>
      </c>
      <c r="BJ56" s="9">
        <v>9033</v>
      </c>
      <c r="BK56" s="9">
        <v>1884</v>
      </c>
      <c r="BL56" s="9">
        <v>5051</v>
      </c>
      <c r="BM56" s="9">
        <v>9208</v>
      </c>
      <c r="BN56" s="9">
        <v>52228</v>
      </c>
      <c r="BO56" s="9">
        <v>68371</v>
      </c>
      <c r="BP56" s="9">
        <v>130000</v>
      </c>
      <c r="BQ56" s="9">
        <v>4443</v>
      </c>
      <c r="BR56" s="9">
        <v>0</v>
      </c>
      <c r="BS56" s="9">
        <v>0</v>
      </c>
      <c r="BT56" s="4"/>
      <c r="BU56" s="20">
        <v>2202028</v>
      </c>
      <c r="BV56" s="20">
        <v>5456307</v>
      </c>
      <c r="BW56" s="20">
        <v>4977</v>
      </c>
      <c r="BX56" s="20">
        <v>1086766</v>
      </c>
      <c r="BY56" s="20">
        <v>5401272</v>
      </c>
      <c r="BZ56" s="20">
        <v>14151350</v>
      </c>
      <c r="CA56" s="20">
        <v>0</v>
      </c>
      <c r="CB56" s="20">
        <v>4704119</v>
      </c>
      <c r="CC56" s="4"/>
      <c r="CD56" s="9">
        <v>49</v>
      </c>
      <c r="CE56" s="9">
        <v>796</v>
      </c>
      <c r="CF56" s="9">
        <v>3518</v>
      </c>
      <c r="CG56" s="9">
        <v>32571</v>
      </c>
      <c r="CH56" s="9">
        <v>0</v>
      </c>
      <c r="CI56" s="9">
        <v>36089</v>
      </c>
      <c r="CJ56" s="9">
        <v>2378</v>
      </c>
      <c r="CK56" s="9">
        <v>17625</v>
      </c>
      <c r="CL56" s="9">
        <v>0</v>
      </c>
      <c r="CM56" s="9">
        <v>20003</v>
      </c>
      <c r="CN56" s="9">
        <v>0</v>
      </c>
      <c r="CO56" s="9">
        <v>0</v>
      </c>
      <c r="CP56" s="9">
        <v>36089</v>
      </c>
      <c r="CQ56" s="9">
        <v>1320</v>
      </c>
      <c r="CR56" s="9">
        <v>1634</v>
      </c>
      <c r="CS56" s="9">
        <v>22957</v>
      </c>
      <c r="CT56" s="9">
        <v>18996</v>
      </c>
      <c r="CU56" s="9">
        <v>6637</v>
      </c>
    </row>
    <row r="57" spans="1:99" ht="15.75" customHeight="1">
      <c r="A57" t="s">
        <v>156</v>
      </c>
      <c r="B57" s="4"/>
      <c r="C57" s="11">
        <v>17</v>
      </c>
      <c r="D57" s="13">
        <v>33086</v>
      </c>
      <c r="E57" s="11">
        <v>113</v>
      </c>
      <c r="F57" s="11">
        <v>4607</v>
      </c>
      <c r="G57" s="11">
        <v>385</v>
      </c>
      <c r="H57" s="13">
        <v>62140</v>
      </c>
      <c r="I57" s="13">
        <v>1972</v>
      </c>
      <c r="J57" s="4"/>
      <c r="K57" s="11">
        <v>90</v>
      </c>
      <c r="L57" s="11">
        <v>16</v>
      </c>
      <c r="M57" s="11">
        <v>89</v>
      </c>
      <c r="N57" s="11">
        <v>11</v>
      </c>
      <c r="O57" s="11">
        <v>21</v>
      </c>
      <c r="P57" s="11">
        <v>227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4"/>
      <c r="AC57" s="13">
        <v>1646</v>
      </c>
      <c r="AD57" s="13">
        <v>22780</v>
      </c>
      <c r="AE57" s="13">
        <v>37320</v>
      </c>
      <c r="AF57" s="11">
        <v>802812</v>
      </c>
      <c r="AG57" s="11">
        <v>237703</v>
      </c>
      <c r="AH57" s="11">
        <v>0</v>
      </c>
      <c r="AI57" s="11">
        <v>5984</v>
      </c>
      <c r="AJ57" s="11">
        <v>10762</v>
      </c>
      <c r="AK57" s="11">
        <v>16746</v>
      </c>
      <c r="AL57" s="11">
        <v>3421</v>
      </c>
      <c r="AM57" s="11">
        <v>4854</v>
      </c>
      <c r="AN57" s="11">
        <v>8275</v>
      </c>
      <c r="AO57" s="13">
        <v>0</v>
      </c>
      <c r="AP57" s="13">
        <v>0</v>
      </c>
      <c r="AQ57" s="4"/>
      <c r="AR57" s="11">
        <v>46901</v>
      </c>
      <c r="AS57" s="11">
        <v>33051</v>
      </c>
      <c r="AT57" s="11">
        <v>2246168</v>
      </c>
      <c r="AU57" s="11">
        <v>0</v>
      </c>
      <c r="AV57" s="11">
        <v>0</v>
      </c>
      <c r="AW57" s="11" t="s">
        <v>102</v>
      </c>
      <c r="AX57" s="13">
        <v>7334</v>
      </c>
      <c r="AY57" s="13">
        <v>6083</v>
      </c>
      <c r="AZ57" s="13">
        <v>569746</v>
      </c>
      <c r="BA57" s="11">
        <v>201</v>
      </c>
      <c r="BB57" s="11">
        <v>490</v>
      </c>
      <c r="BC57" s="11">
        <v>249</v>
      </c>
      <c r="BD57" s="11">
        <v>103</v>
      </c>
      <c r="BE57" s="11">
        <v>1043</v>
      </c>
      <c r="BF57" s="11">
        <v>334</v>
      </c>
      <c r="BG57" s="11">
        <v>0</v>
      </c>
      <c r="BH57" s="11">
        <v>0</v>
      </c>
      <c r="BI57" s="11">
        <v>0</v>
      </c>
      <c r="BJ57" s="11">
        <v>334</v>
      </c>
      <c r="BK57" s="11">
        <v>5313</v>
      </c>
      <c r="BL57" s="11">
        <v>5751</v>
      </c>
      <c r="BM57" s="11">
        <v>9979</v>
      </c>
      <c r="BN57" s="11">
        <v>87890</v>
      </c>
      <c r="BO57" s="11">
        <v>108933</v>
      </c>
      <c r="BP57" s="11">
        <v>343063</v>
      </c>
      <c r="BQ57" s="11">
        <v>30161</v>
      </c>
      <c r="BR57" s="11">
        <v>1130990</v>
      </c>
      <c r="BS57" s="11">
        <v>0</v>
      </c>
      <c r="BT57" s="4"/>
      <c r="BU57" s="21">
        <v>4145387</v>
      </c>
      <c r="BV57" s="21">
        <v>15371164</v>
      </c>
      <c r="BW57" s="21">
        <v>99220</v>
      </c>
      <c r="BX57" s="21">
        <v>3025361</v>
      </c>
      <c r="BY57" s="21">
        <v>13604540</v>
      </c>
      <c r="BZ57" s="21">
        <v>36245672</v>
      </c>
      <c r="CA57" s="21">
        <v>0</v>
      </c>
      <c r="CB57" s="21">
        <v>13145190</v>
      </c>
      <c r="CC57" s="4"/>
      <c r="CD57" s="11">
        <v>0</v>
      </c>
      <c r="CE57" s="11">
        <v>3595</v>
      </c>
      <c r="CF57" s="11">
        <v>10557</v>
      </c>
      <c r="CG57" s="11">
        <v>29383</v>
      </c>
      <c r="CH57" s="11">
        <v>0</v>
      </c>
      <c r="CI57" s="11">
        <v>39940</v>
      </c>
      <c r="CJ57" s="11">
        <v>6410</v>
      </c>
      <c r="CK57" s="11">
        <v>25162</v>
      </c>
      <c r="CL57" s="11">
        <v>0</v>
      </c>
      <c r="CM57" s="11">
        <v>31572</v>
      </c>
      <c r="CN57" s="11">
        <v>5037</v>
      </c>
      <c r="CO57" s="11">
        <v>4580</v>
      </c>
      <c r="CP57" s="11">
        <v>49557</v>
      </c>
      <c r="CQ57" s="11">
        <v>2104</v>
      </c>
      <c r="CR57" s="11">
        <v>2504</v>
      </c>
      <c r="CS57" s="11">
        <v>36180</v>
      </c>
      <c r="CT57" s="11">
        <v>518</v>
      </c>
      <c r="CU57" s="11">
        <v>0</v>
      </c>
    </row>
    <row r="58" spans="1:99" ht="15.75" customHeight="1">
      <c r="A58" s="7" t="s">
        <v>157</v>
      </c>
      <c r="B58" s="4"/>
      <c r="C58" s="9">
        <v>6</v>
      </c>
      <c r="D58" s="10">
        <v>19039</v>
      </c>
      <c r="E58" s="9">
        <v>85</v>
      </c>
      <c r="F58" s="9">
        <v>2963</v>
      </c>
      <c r="G58" s="9">
        <v>235</v>
      </c>
      <c r="H58" s="10">
        <v>50945</v>
      </c>
      <c r="I58" s="10">
        <v>3889</v>
      </c>
      <c r="J58" s="4"/>
      <c r="K58" s="9">
        <v>51.4</v>
      </c>
      <c r="L58" s="9">
        <v>7.5</v>
      </c>
      <c r="M58" s="9">
        <v>43.4</v>
      </c>
      <c r="N58" s="9">
        <v>3.5</v>
      </c>
      <c r="O58" s="9">
        <v>4.6</v>
      </c>
      <c r="P58" s="9">
        <v>110.4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4"/>
      <c r="AC58" s="10">
        <v>656</v>
      </c>
      <c r="AD58" s="10">
        <v>11275</v>
      </c>
      <c r="AE58" s="10">
        <v>29443</v>
      </c>
      <c r="AF58" s="9">
        <v>569687</v>
      </c>
      <c r="AG58" s="9">
        <v>90746</v>
      </c>
      <c r="AH58" s="9">
        <v>6861</v>
      </c>
      <c r="AI58" s="9">
        <v>2318</v>
      </c>
      <c r="AJ58" s="9">
        <v>3558</v>
      </c>
      <c r="AK58" s="9">
        <v>5876</v>
      </c>
      <c r="AL58" s="9">
        <v>2108</v>
      </c>
      <c r="AM58" s="9">
        <v>3334</v>
      </c>
      <c r="AN58" s="9">
        <v>5442</v>
      </c>
      <c r="AO58" s="10">
        <v>30862</v>
      </c>
      <c r="AP58" s="10">
        <v>1922836</v>
      </c>
      <c r="AQ58" s="4"/>
      <c r="AR58" s="9">
        <v>18677</v>
      </c>
      <c r="AS58" s="9">
        <v>12077</v>
      </c>
      <c r="AT58" s="9">
        <v>1650016</v>
      </c>
      <c r="AU58" s="9">
        <v>18486</v>
      </c>
      <c r="AV58" s="9" t="s">
        <v>102</v>
      </c>
      <c r="AW58" s="9" t="s">
        <v>102</v>
      </c>
      <c r="AX58" s="10">
        <v>593</v>
      </c>
      <c r="AY58" s="10">
        <v>10219</v>
      </c>
      <c r="AZ58" s="10">
        <v>381114</v>
      </c>
      <c r="BA58" s="9">
        <v>81</v>
      </c>
      <c r="BB58" s="9">
        <v>24</v>
      </c>
      <c r="BC58" s="9">
        <v>0</v>
      </c>
      <c r="BD58" s="9">
        <v>325</v>
      </c>
      <c r="BE58" s="9">
        <v>430</v>
      </c>
      <c r="BF58" s="9">
        <v>176</v>
      </c>
      <c r="BG58" s="9">
        <v>0</v>
      </c>
      <c r="BH58" s="9">
        <v>0</v>
      </c>
      <c r="BI58" s="9">
        <v>0</v>
      </c>
      <c r="BJ58" s="9">
        <v>176</v>
      </c>
      <c r="BK58" s="9">
        <v>3992</v>
      </c>
      <c r="BL58" s="9">
        <v>3913</v>
      </c>
      <c r="BM58" s="9">
        <v>7234</v>
      </c>
      <c r="BN58" s="9">
        <v>91811</v>
      </c>
      <c r="BO58" s="9">
        <v>106950</v>
      </c>
      <c r="BP58" s="9">
        <v>138736</v>
      </c>
      <c r="BQ58" s="9">
        <v>1418</v>
      </c>
      <c r="BR58" s="9">
        <v>4008</v>
      </c>
      <c r="BS58" s="9" t="s">
        <v>102</v>
      </c>
      <c r="BT58" s="4"/>
      <c r="BU58" s="20">
        <v>1185000</v>
      </c>
      <c r="BV58" s="20">
        <v>6260000</v>
      </c>
      <c r="BW58" s="20">
        <v>25275</v>
      </c>
      <c r="BX58" s="20">
        <v>778271</v>
      </c>
      <c r="BY58" s="20">
        <v>6462398</v>
      </c>
      <c r="BZ58" s="20">
        <v>14710944</v>
      </c>
      <c r="CA58" s="20">
        <v>0</v>
      </c>
      <c r="CB58" s="20">
        <v>5684991</v>
      </c>
      <c r="CC58" s="4"/>
      <c r="CD58" s="9">
        <v>549</v>
      </c>
      <c r="CE58" s="9">
        <v>402</v>
      </c>
      <c r="CF58" s="9">
        <v>3141</v>
      </c>
      <c r="CG58" s="9">
        <v>14903</v>
      </c>
      <c r="CH58" s="9">
        <v>6931</v>
      </c>
      <c r="CI58" s="9">
        <v>24975</v>
      </c>
      <c r="CJ58" s="9">
        <v>1940</v>
      </c>
      <c r="CK58" s="9">
        <v>12861</v>
      </c>
      <c r="CL58" s="9">
        <v>890</v>
      </c>
      <c r="CM58" s="9">
        <v>15691</v>
      </c>
      <c r="CN58" s="9">
        <v>776</v>
      </c>
      <c r="CO58" s="9">
        <v>3502</v>
      </c>
      <c r="CP58" s="9">
        <v>29253</v>
      </c>
      <c r="CQ58" s="9">
        <v>704</v>
      </c>
      <c r="CR58" s="9">
        <v>1338</v>
      </c>
      <c r="CS58" s="9">
        <v>17733</v>
      </c>
      <c r="CT58" s="9">
        <v>0</v>
      </c>
      <c r="CU58" s="9">
        <v>0</v>
      </c>
    </row>
    <row r="59" spans="1:99" ht="15.75" customHeight="1">
      <c r="A59" t="s">
        <v>158</v>
      </c>
      <c r="B59" s="4"/>
      <c r="C59" s="11">
        <v>9</v>
      </c>
      <c r="D59" s="13">
        <v>27890</v>
      </c>
      <c r="E59" s="11">
        <v>99.5</v>
      </c>
      <c r="F59" s="11">
        <v>3453</v>
      </c>
      <c r="G59" s="11">
        <v>552</v>
      </c>
      <c r="H59" s="13"/>
      <c r="I59" s="13">
        <v>8593</v>
      </c>
      <c r="J59" s="4"/>
      <c r="K59" s="11">
        <v>48</v>
      </c>
      <c r="L59" s="11">
        <v>1</v>
      </c>
      <c r="M59" s="11">
        <v>119.7</v>
      </c>
      <c r="N59" s="11">
        <v>5</v>
      </c>
      <c r="O59" s="11">
        <v>6</v>
      </c>
      <c r="P59" s="11">
        <v>179.7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4"/>
      <c r="AC59" s="13">
        <v>1068</v>
      </c>
      <c r="AD59" s="13">
        <v>16140</v>
      </c>
      <c r="AE59" s="13">
        <v>24743</v>
      </c>
      <c r="AF59" s="11">
        <v>336322</v>
      </c>
      <c r="AG59" s="11">
        <v>182741</v>
      </c>
      <c r="AH59" s="11">
        <v>907</v>
      </c>
      <c r="AI59" s="11">
        <v>2622</v>
      </c>
      <c r="AJ59" s="11">
        <v>4663</v>
      </c>
      <c r="AK59" s="11">
        <v>7285</v>
      </c>
      <c r="AL59" s="11">
        <v>2878</v>
      </c>
      <c r="AM59" s="11">
        <v>3755</v>
      </c>
      <c r="AN59" s="11">
        <v>6633</v>
      </c>
      <c r="AO59" s="13"/>
      <c r="AP59" s="13"/>
      <c r="AQ59" s="4"/>
      <c r="AR59" s="11">
        <v>26404</v>
      </c>
      <c r="AS59" s="11">
        <v>17711</v>
      </c>
      <c r="AT59" s="11">
        <v>2544891</v>
      </c>
      <c r="AU59" s="11" t="s">
        <v>102</v>
      </c>
      <c r="AV59" s="11" t="s">
        <v>102</v>
      </c>
      <c r="AW59" s="11" t="s">
        <v>102</v>
      </c>
      <c r="AX59" s="13">
        <v>7774</v>
      </c>
      <c r="AY59" s="13">
        <v>9739</v>
      </c>
      <c r="AZ59" s="13">
        <v>479316</v>
      </c>
      <c r="BA59" s="11">
        <v>113</v>
      </c>
      <c r="BB59" s="11">
        <v>3284</v>
      </c>
      <c r="BC59" s="11">
        <v>1371</v>
      </c>
      <c r="BD59" s="11">
        <v>3990</v>
      </c>
      <c r="BE59" s="11">
        <v>8758</v>
      </c>
      <c r="BF59" s="11">
        <v>540</v>
      </c>
      <c r="BG59" s="11">
        <v>0</v>
      </c>
      <c r="BH59" s="11">
        <v>0</v>
      </c>
      <c r="BI59" s="11">
        <v>0</v>
      </c>
      <c r="BJ59" s="11">
        <v>540</v>
      </c>
      <c r="BK59" s="11">
        <v>6813</v>
      </c>
      <c r="BL59" s="11">
        <v>12850</v>
      </c>
      <c r="BM59" s="11">
        <v>8478</v>
      </c>
      <c r="BN59" s="11">
        <v>95218</v>
      </c>
      <c r="BO59" s="11">
        <v>123359</v>
      </c>
      <c r="BP59" s="11">
        <v>348633</v>
      </c>
      <c r="BQ59" s="11">
        <v>108603</v>
      </c>
      <c r="BR59" s="11">
        <v>4542</v>
      </c>
      <c r="BS59" s="11">
        <v>42439</v>
      </c>
      <c r="BT59" s="4"/>
      <c r="BU59" s="21">
        <v>3623625</v>
      </c>
      <c r="BV59" s="21">
        <v>10723937</v>
      </c>
      <c r="BW59" s="21">
        <v>76816</v>
      </c>
      <c r="BX59" s="21">
        <v>3027149</v>
      </c>
      <c r="BY59" s="21">
        <v>8901353</v>
      </c>
      <c r="BZ59" s="21">
        <v>26352880</v>
      </c>
      <c r="CA59" s="21">
        <v>51894</v>
      </c>
      <c r="CB59" s="21">
        <v>8738369</v>
      </c>
      <c r="CC59" s="4"/>
      <c r="CD59" s="11">
        <v>39</v>
      </c>
      <c r="CE59" s="11">
        <v>10581</v>
      </c>
      <c r="CF59">
        <v>2193</v>
      </c>
      <c r="CG59">
        <v>17709</v>
      </c>
      <c r="CH59" s="11">
        <v>279</v>
      </c>
      <c r="CI59" s="11">
        <v>20181</v>
      </c>
      <c r="CJ59" s="11">
        <v>1955</v>
      </c>
      <c r="CK59" s="11">
        <v>15771</v>
      </c>
      <c r="CL59" s="11">
        <v>269</v>
      </c>
      <c r="CM59" s="11">
        <v>17995</v>
      </c>
      <c r="CN59" s="11">
        <v>1894</v>
      </c>
      <c r="CO59" s="11">
        <v>2315</v>
      </c>
      <c r="CP59" s="11">
        <v>24390</v>
      </c>
      <c r="CQ59" s="11">
        <v>1572</v>
      </c>
      <c r="CR59" s="11">
        <v>2014</v>
      </c>
      <c r="CS59" s="11">
        <v>21581</v>
      </c>
      <c r="CT59">
        <v>562</v>
      </c>
      <c r="CU59" s="11">
        <v>501</v>
      </c>
    </row>
    <row r="60" spans="1:99" ht="15.75" customHeight="1">
      <c r="A60" s="7" t="s">
        <v>159</v>
      </c>
      <c r="B60" s="4"/>
      <c r="C60" s="9">
        <v>3</v>
      </c>
      <c r="D60" s="10">
        <v>7954</v>
      </c>
      <c r="E60" s="9">
        <v>70.5</v>
      </c>
      <c r="F60" s="9" t="s">
        <v>102</v>
      </c>
      <c r="G60" s="9" t="s">
        <v>102</v>
      </c>
      <c r="H60" s="10" t="s">
        <v>102</v>
      </c>
      <c r="I60" s="10">
        <v>175</v>
      </c>
      <c r="J60" s="4"/>
      <c r="K60" s="9">
        <v>30.4</v>
      </c>
      <c r="L60" s="9">
        <v>6.4</v>
      </c>
      <c r="M60" s="9">
        <v>26.5</v>
      </c>
      <c r="N60" s="9">
        <v>5.3</v>
      </c>
      <c r="O60" s="9">
        <v>0</v>
      </c>
      <c r="P60" s="9">
        <v>68.6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4"/>
      <c r="AC60" s="10">
        <v>791</v>
      </c>
      <c r="AD60" s="10">
        <v>12541</v>
      </c>
      <c r="AE60" s="10">
        <v>17816</v>
      </c>
      <c r="AF60" s="9">
        <v>272313</v>
      </c>
      <c r="AG60" s="9">
        <v>15399</v>
      </c>
      <c r="AH60" s="9">
        <v>676</v>
      </c>
      <c r="AI60" s="9">
        <v>1337</v>
      </c>
      <c r="AJ60" s="9">
        <v>1241</v>
      </c>
      <c r="AK60" s="9">
        <v>2578</v>
      </c>
      <c r="AL60" s="9">
        <v>1585</v>
      </c>
      <c r="AM60" s="9">
        <v>1716</v>
      </c>
      <c r="AN60" s="9">
        <v>3301</v>
      </c>
      <c r="AO60" s="10" t="s">
        <v>102</v>
      </c>
      <c r="AP60" s="10">
        <v>524681</v>
      </c>
      <c r="AQ60" s="4"/>
      <c r="AR60" s="9">
        <v>11007</v>
      </c>
      <c r="AS60" s="9">
        <v>6807</v>
      </c>
      <c r="AT60" s="9">
        <v>862662</v>
      </c>
      <c r="AU60" s="9" t="s">
        <v>102</v>
      </c>
      <c r="AV60" s="9" t="s">
        <v>102</v>
      </c>
      <c r="AW60" s="9" t="s">
        <v>102</v>
      </c>
      <c r="AX60" s="10">
        <v>2275</v>
      </c>
      <c r="AY60" s="10">
        <v>793</v>
      </c>
      <c r="AZ60" s="10">
        <v>184918</v>
      </c>
      <c r="BA60" s="9">
        <v>7</v>
      </c>
      <c r="BB60" s="9">
        <v>543</v>
      </c>
      <c r="BC60" s="9">
        <v>0</v>
      </c>
      <c r="BD60" s="9">
        <v>7659</v>
      </c>
      <c r="BE60" s="9">
        <v>8209</v>
      </c>
      <c r="BF60" s="9">
        <v>105</v>
      </c>
      <c r="BG60" s="9">
        <v>7</v>
      </c>
      <c r="BH60" s="9">
        <v>0</v>
      </c>
      <c r="BI60" s="9">
        <v>0</v>
      </c>
      <c r="BJ60" s="9">
        <v>112</v>
      </c>
      <c r="BK60" s="9">
        <v>2187</v>
      </c>
      <c r="BL60" s="9">
        <v>2177</v>
      </c>
      <c r="BM60" s="9">
        <v>7706</v>
      </c>
      <c r="BN60" s="9">
        <v>92647</v>
      </c>
      <c r="BO60" s="9">
        <v>104717</v>
      </c>
      <c r="BP60" s="9">
        <v>48312</v>
      </c>
      <c r="BQ60" s="9">
        <v>7526</v>
      </c>
      <c r="BR60" s="9">
        <v>48014</v>
      </c>
      <c r="BS60" s="9"/>
      <c r="BT60" s="4"/>
      <c r="BU60" s="20">
        <v>534241</v>
      </c>
      <c r="BV60" s="20">
        <v>4223050</v>
      </c>
      <c r="BW60" s="20">
        <v>28239</v>
      </c>
      <c r="BX60" s="20">
        <v>701325</v>
      </c>
      <c r="BY60" s="20">
        <v>3441685</v>
      </c>
      <c r="BZ60" s="20">
        <v>8928540</v>
      </c>
      <c r="CA60" s="20">
        <v>0</v>
      </c>
      <c r="CB60" s="20">
        <v>3665546</v>
      </c>
      <c r="CC60" s="4"/>
      <c r="CD60" s="9">
        <v>89</v>
      </c>
      <c r="CE60" s="9">
        <v>515</v>
      </c>
      <c r="CF60" s="9">
        <v>1523</v>
      </c>
      <c r="CG60" s="9">
        <v>11227</v>
      </c>
      <c r="CH60" s="9">
        <v>1121</v>
      </c>
      <c r="CI60" s="9">
        <v>13871</v>
      </c>
      <c r="CJ60" s="9">
        <v>893</v>
      </c>
      <c r="CK60" s="9">
        <v>8664</v>
      </c>
      <c r="CL60" s="9">
        <v>690</v>
      </c>
      <c r="CM60" s="9">
        <v>10247</v>
      </c>
      <c r="CN60" s="9">
        <v>820</v>
      </c>
      <c r="CO60" s="9">
        <v>1084</v>
      </c>
      <c r="CP60" s="9">
        <v>15775</v>
      </c>
      <c r="CQ60" s="9">
        <v>633</v>
      </c>
      <c r="CR60" s="9">
        <v>895</v>
      </c>
      <c r="CS60" s="9">
        <v>11774</v>
      </c>
      <c r="CT60" s="9">
        <v>30</v>
      </c>
      <c r="CU60" s="9">
        <v>13</v>
      </c>
    </row>
    <row r="61" spans="1:99" ht="15.75" customHeight="1">
      <c r="A61" t="s">
        <v>160</v>
      </c>
      <c r="B61" s="4"/>
      <c r="C61" s="11">
        <v>5</v>
      </c>
      <c r="D61" s="13">
        <v>15869</v>
      </c>
      <c r="E61" s="11">
        <v>86</v>
      </c>
      <c r="F61" s="11">
        <v>2582</v>
      </c>
      <c r="G61" s="11">
        <v>262</v>
      </c>
      <c r="H61" s="13" t="s">
        <v>102</v>
      </c>
      <c r="I61" s="13">
        <v>1474</v>
      </c>
      <c r="J61" s="4"/>
      <c r="K61" s="11">
        <v>41.7</v>
      </c>
      <c r="L61" s="11">
        <v>0</v>
      </c>
      <c r="M61" s="11">
        <v>52.1</v>
      </c>
      <c r="N61" s="11">
        <v>7</v>
      </c>
      <c r="O61" s="11">
        <v>3.4</v>
      </c>
      <c r="P61" s="11">
        <v>104.2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4"/>
      <c r="AC61" s="13">
        <v>410</v>
      </c>
      <c r="AD61" s="13">
        <v>9898</v>
      </c>
      <c r="AE61" s="13">
        <v>13629</v>
      </c>
      <c r="AF61" s="11">
        <v>409531</v>
      </c>
      <c r="AG61" s="11">
        <v>67118</v>
      </c>
      <c r="AH61" s="11">
        <v>686</v>
      </c>
      <c r="AI61" s="11">
        <v>1552</v>
      </c>
      <c r="AJ61" s="11">
        <v>1968</v>
      </c>
      <c r="AK61" s="11">
        <v>3520</v>
      </c>
      <c r="AL61" s="11">
        <v>3675</v>
      </c>
      <c r="AM61" s="11">
        <v>2979</v>
      </c>
      <c r="AN61" s="11">
        <v>6654</v>
      </c>
      <c r="AO61" s="13">
        <v>4298</v>
      </c>
      <c r="AP61" s="13" t="s">
        <v>102</v>
      </c>
      <c r="AQ61" s="4"/>
      <c r="AR61" s="11">
        <v>17579</v>
      </c>
      <c r="AS61" s="11">
        <v>4347</v>
      </c>
      <c r="AT61" s="11">
        <v>1012829</v>
      </c>
      <c r="AU61" s="11">
        <v>10544</v>
      </c>
      <c r="AV61" s="11">
        <v>1663</v>
      </c>
      <c r="AW61" s="11">
        <v>814284</v>
      </c>
      <c r="AX61" s="13"/>
      <c r="AY61" s="13"/>
      <c r="AZ61" s="13"/>
      <c r="BA61" s="11">
        <v>15</v>
      </c>
      <c r="BB61" s="11">
        <v>15</v>
      </c>
      <c r="BC61" s="11">
        <v>13</v>
      </c>
      <c r="BD61" s="11">
        <v>2608</v>
      </c>
      <c r="BE61" s="11">
        <v>2651</v>
      </c>
      <c r="BF61" s="11">
        <v>396</v>
      </c>
      <c r="BG61" s="11">
        <v>5</v>
      </c>
      <c r="BH61" s="11">
        <v>0</v>
      </c>
      <c r="BI61" s="11">
        <v>0</v>
      </c>
      <c r="BJ61" s="11">
        <v>401</v>
      </c>
      <c r="BK61" s="11">
        <v>3212</v>
      </c>
      <c r="BL61" s="11">
        <v>6321</v>
      </c>
      <c r="BM61" s="11">
        <v>29602</v>
      </c>
      <c r="BN61" s="11">
        <v>149890</v>
      </c>
      <c r="BO61" s="11">
        <v>189025</v>
      </c>
      <c r="BP61" s="11">
        <v>242306</v>
      </c>
      <c r="BQ61" s="11">
        <v>17342</v>
      </c>
      <c r="BR61" s="11">
        <v>252057</v>
      </c>
      <c r="BS61" s="11" t="s">
        <v>102</v>
      </c>
      <c r="BT61" s="4"/>
      <c r="BU61" s="21">
        <v>919009</v>
      </c>
      <c r="BV61" s="21">
        <v>7572943</v>
      </c>
      <c r="BW61" s="21">
        <v>9684</v>
      </c>
      <c r="BX61" s="21">
        <v>1155324</v>
      </c>
      <c r="BY61" s="21">
        <v>5998652</v>
      </c>
      <c r="BZ61" s="21">
        <v>15655612</v>
      </c>
      <c r="CA61" s="21">
        <v>0</v>
      </c>
      <c r="CB61" s="21">
        <v>5344681</v>
      </c>
      <c r="CC61" s="4"/>
      <c r="CD61" s="11">
        <v>32</v>
      </c>
      <c r="CE61" s="11">
        <v>218</v>
      </c>
      <c r="CF61" s="11">
        <v>2685</v>
      </c>
      <c r="CG61" s="11">
        <v>19585</v>
      </c>
      <c r="CH61" s="11">
        <v>0</v>
      </c>
      <c r="CI61" s="11">
        <v>22270</v>
      </c>
      <c r="CJ61" s="11">
        <v>1988</v>
      </c>
      <c r="CK61" s="11">
        <v>15362</v>
      </c>
      <c r="CL61" s="11">
        <v>0</v>
      </c>
      <c r="CM61" s="11">
        <v>17350</v>
      </c>
      <c r="CN61" s="11">
        <v>1678</v>
      </c>
      <c r="CO61" s="11">
        <v>1272</v>
      </c>
      <c r="CP61" s="11">
        <v>25220</v>
      </c>
      <c r="CQ61" s="11">
        <v>1016</v>
      </c>
      <c r="CR61" s="11">
        <v>951</v>
      </c>
      <c r="CS61" s="11">
        <v>19317</v>
      </c>
      <c r="CT61" s="11">
        <v>0</v>
      </c>
      <c r="CU61" s="11">
        <v>0</v>
      </c>
    </row>
    <row r="62" spans="1:99" ht="15.75" customHeight="1">
      <c r="A62" s="17" t="s">
        <v>161</v>
      </c>
      <c r="B62" s="4"/>
      <c r="C62" s="19">
        <f>SUM(C4:C52)</f>
        <v>217</v>
      </c>
      <c r="D62" s="18"/>
      <c r="E62" s="19">
        <f>SUM(E4:E52)</f>
        <v>3283.05</v>
      </c>
      <c r="F62" s="19">
        <f>SUM(F4:F52)</f>
        <v>66527</v>
      </c>
      <c r="G62" s="19">
        <f>SUM(G4:G52)</f>
        <v>8790</v>
      </c>
      <c r="H62" s="18"/>
      <c r="I62" s="18"/>
      <c r="J62" s="4"/>
      <c r="K62" s="19">
        <f aca="true" t="shared" si="0" ref="K62:P62">SUM(K4:K52)</f>
        <v>1500.8400000000001</v>
      </c>
      <c r="L62" s="19">
        <f t="shared" si="0"/>
        <v>1050.0000000000002</v>
      </c>
      <c r="M62" s="19">
        <f t="shared" si="0"/>
        <v>1275.8899999999999</v>
      </c>
      <c r="N62" s="19">
        <f t="shared" si="0"/>
        <v>276.8</v>
      </c>
      <c r="O62" s="19">
        <f t="shared" si="0"/>
        <v>76.9</v>
      </c>
      <c r="P62" s="19">
        <f t="shared" si="0"/>
        <v>4180.429999999999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4"/>
      <c r="AC62" s="18"/>
      <c r="AD62" s="18"/>
      <c r="AE62" s="18"/>
      <c r="AF62" s="19">
        <f aca="true" t="shared" si="1" ref="AF62:AN62">SUM(AF4:AF52)</f>
        <v>19179570</v>
      </c>
      <c r="AG62" s="19">
        <f t="shared" si="1"/>
        <v>3011150</v>
      </c>
      <c r="AH62" s="19">
        <f t="shared" si="1"/>
        <v>272365</v>
      </c>
      <c r="AI62" s="19">
        <f t="shared" si="1"/>
        <v>115908</v>
      </c>
      <c r="AJ62" s="19">
        <f t="shared" si="1"/>
        <v>99006</v>
      </c>
      <c r="AK62" s="19">
        <f t="shared" si="1"/>
        <v>214914</v>
      </c>
      <c r="AL62" s="19">
        <f t="shared" si="1"/>
        <v>108292</v>
      </c>
      <c r="AM62" s="19">
        <f t="shared" si="1"/>
        <v>209662</v>
      </c>
      <c r="AN62" s="19">
        <f t="shared" si="1"/>
        <v>317954</v>
      </c>
      <c r="AO62" s="18"/>
      <c r="AP62" s="18"/>
      <c r="AQ62" s="4"/>
      <c r="AR62" s="19">
        <f aca="true" t="shared" si="2" ref="AR62:AW62">SUM(AR4:AR52)</f>
        <v>918211</v>
      </c>
      <c r="AS62" s="19">
        <f t="shared" si="2"/>
        <v>613344</v>
      </c>
      <c r="AT62" s="19">
        <f t="shared" si="2"/>
        <v>31931251</v>
      </c>
      <c r="AU62" s="19">
        <f t="shared" si="2"/>
        <v>967356</v>
      </c>
      <c r="AV62" s="19">
        <f t="shared" si="2"/>
        <v>378784</v>
      </c>
      <c r="AW62" s="19">
        <f t="shared" si="2"/>
        <v>17799354</v>
      </c>
      <c r="AX62" s="18"/>
      <c r="AY62" s="18"/>
      <c r="AZ62" s="18"/>
      <c r="BA62" s="19">
        <f aca="true" t="shared" si="3" ref="BA62:BS62">SUM(BA4:BA52)</f>
        <v>1958</v>
      </c>
      <c r="BB62" s="19">
        <f t="shared" si="3"/>
        <v>30368</v>
      </c>
      <c r="BC62" s="19">
        <f t="shared" si="3"/>
        <v>54924</v>
      </c>
      <c r="BD62" s="19">
        <f t="shared" si="3"/>
        <v>396242</v>
      </c>
      <c r="BE62" s="19">
        <f t="shared" si="3"/>
        <v>483492</v>
      </c>
      <c r="BF62" s="19">
        <f t="shared" si="3"/>
        <v>7475</v>
      </c>
      <c r="BG62" s="19">
        <f t="shared" si="3"/>
        <v>1155</v>
      </c>
      <c r="BH62" s="19">
        <f t="shared" si="3"/>
        <v>4660</v>
      </c>
      <c r="BI62" s="19">
        <f t="shared" si="3"/>
        <v>12280</v>
      </c>
      <c r="BJ62" s="19">
        <f t="shared" si="3"/>
        <v>25570</v>
      </c>
      <c r="BK62" s="19">
        <f t="shared" si="3"/>
        <v>111041</v>
      </c>
      <c r="BL62" s="19">
        <f t="shared" si="3"/>
        <v>145018</v>
      </c>
      <c r="BM62" s="19">
        <f t="shared" si="3"/>
        <v>338256</v>
      </c>
      <c r="BN62" s="19">
        <f t="shared" si="3"/>
        <v>2714559</v>
      </c>
      <c r="BO62" s="19">
        <f t="shared" si="3"/>
        <v>3308874</v>
      </c>
      <c r="BP62" s="19">
        <f t="shared" si="3"/>
        <v>3268470</v>
      </c>
      <c r="BQ62" s="19">
        <f t="shared" si="3"/>
        <v>343753</v>
      </c>
      <c r="BR62" s="19">
        <f t="shared" si="3"/>
        <v>243387</v>
      </c>
      <c r="BS62" s="19">
        <f t="shared" si="3"/>
        <v>935814</v>
      </c>
      <c r="BT62" s="4"/>
      <c r="BU62" s="23">
        <f aca="true" t="shared" si="4" ref="BU62:CB62">SUM(BU4:BU52)</f>
        <v>64159064</v>
      </c>
      <c r="BV62" s="23">
        <f t="shared" si="4"/>
        <v>185719926</v>
      </c>
      <c r="BW62" s="23">
        <f t="shared" si="4"/>
        <v>1554113</v>
      </c>
      <c r="BX62" s="23">
        <f t="shared" si="4"/>
        <v>62775103</v>
      </c>
      <c r="BY62" s="23">
        <f t="shared" si="4"/>
        <v>302364268</v>
      </c>
      <c r="BZ62" s="23">
        <f t="shared" si="4"/>
        <v>616572474</v>
      </c>
      <c r="CA62" s="23">
        <f t="shared" si="4"/>
        <v>39766792</v>
      </c>
      <c r="CB62" s="23">
        <f t="shared" si="4"/>
        <v>172050653.24</v>
      </c>
      <c r="CC62" s="4"/>
      <c r="CD62" s="19">
        <f aca="true" t="shared" si="5" ref="CD62:CU62">SUM(CD4:CD52)</f>
        <v>21347</v>
      </c>
      <c r="CE62" s="19">
        <f t="shared" si="5"/>
        <v>77549</v>
      </c>
      <c r="CF62" s="19">
        <f t="shared" si="5"/>
        <v>227703</v>
      </c>
      <c r="CG62" s="19">
        <f t="shared" si="5"/>
        <v>812563</v>
      </c>
      <c r="CH62" s="19">
        <f t="shared" si="5"/>
        <v>150883</v>
      </c>
      <c r="CI62" s="19">
        <f t="shared" si="5"/>
        <v>1191149</v>
      </c>
      <c r="CJ62" s="19">
        <f t="shared" si="5"/>
        <v>135171</v>
      </c>
      <c r="CK62" s="19">
        <f t="shared" si="5"/>
        <v>623515</v>
      </c>
      <c r="CL62" s="19">
        <f t="shared" si="5"/>
        <v>67345</v>
      </c>
      <c r="CM62" s="19">
        <f t="shared" si="5"/>
        <v>826031</v>
      </c>
      <c r="CN62" s="19">
        <f t="shared" si="5"/>
        <v>46560</v>
      </c>
      <c r="CO62" s="19">
        <f t="shared" si="5"/>
        <v>57402</v>
      </c>
      <c r="CP62" s="19">
        <f t="shared" si="5"/>
        <v>1295111</v>
      </c>
      <c r="CQ62" s="19">
        <f t="shared" si="5"/>
        <v>40164</v>
      </c>
      <c r="CR62" s="19">
        <f t="shared" si="5"/>
        <v>51777</v>
      </c>
      <c r="CS62" s="19">
        <f t="shared" si="5"/>
        <v>917972</v>
      </c>
      <c r="CT62" s="19">
        <f t="shared" si="5"/>
        <v>133705</v>
      </c>
      <c r="CU62" s="19">
        <f t="shared" si="5"/>
        <v>64985</v>
      </c>
    </row>
    <row r="63" spans="1:99" ht="12.75">
      <c r="A63" s="17" t="s">
        <v>162</v>
      </c>
      <c r="B63" s="4"/>
      <c r="C63" s="19">
        <f>SUM(C53:C61)</f>
        <v>46</v>
      </c>
      <c r="D63" s="18"/>
      <c r="E63" s="19">
        <f>SUM(E53:E61)</f>
        <v>709</v>
      </c>
      <c r="F63" s="19">
        <f>SUM(F53:F61)</f>
        <v>17304</v>
      </c>
      <c r="G63" s="19">
        <f>SUM(G53:G61)</f>
        <v>1687</v>
      </c>
      <c r="H63" s="18"/>
      <c r="I63" s="18"/>
      <c r="J63" s="4"/>
      <c r="K63" s="19">
        <f aca="true" t="shared" si="6" ref="K63:P63">SUM(K53:K61)</f>
        <v>357.7</v>
      </c>
      <c r="L63" s="19">
        <f t="shared" si="6"/>
        <v>38.4</v>
      </c>
      <c r="M63" s="19">
        <f t="shared" si="6"/>
        <v>417.70000000000005</v>
      </c>
      <c r="N63" s="19">
        <f t="shared" si="6"/>
        <v>32.8</v>
      </c>
      <c r="O63" s="19">
        <f t="shared" si="6"/>
        <v>40</v>
      </c>
      <c r="P63" s="19">
        <f t="shared" si="6"/>
        <v>886.6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4"/>
      <c r="AC63" s="18"/>
      <c r="AD63" s="18"/>
      <c r="AE63" s="18"/>
      <c r="AF63" s="19">
        <f aca="true" t="shared" si="7" ref="AF63:AN63">SUM(AF53:AF61)</f>
        <v>3516598</v>
      </c>
      <c r="AG63" s="19">
        <f t="shared" si="7"/>
        <v>678776</v>
      </c>
      <c r="AH63" s="19">
        <f t="shared" si="7"/>
        <v>10865</v>
      </c>
      <c r="AI63" s="19">
        <f t="shared" si="7"/>
        <v>19994</v>
      </c>
      <c r="AJ63" s="19">
        <f t="shared" si="7"/>
        <v>28605</v>
      </c>
      <c r="AK63" s="19">
        <f t="shared" si="7"/>
        <v>48599</v>
      </c>
      <c r="AL63" s="19">
        <f t="shared" si="7"/>
        <v>16198</v>
      </c>
      <c r="AM63" s="19">
        <f t="shared" si="7"/>
        <v>23476</v>
      </c>
      <c r="AN63" s="19">
        <f t="shared" si="7"/>
        <v>39674</v>
      </c>
      <c r="AO63" s="18"/>
      <c r="AP63" s="18"/>
      <c r="AQ63" s="4"/>
      <c r="AR63" s="19">
        <f aca="true" t="shared" si="8" ref="AR63:AW63">SUM(AR53:AR61)</f>
        <v>169799</v>
      </c>
      <c r="AS63" s="19">
        <f t="shared" si="8"/>
        <v>92835</v>
      </c>
      <c r="AT63" s="19">
        <f t="shared" si="8"/>
        <v>9658061</v>
      </c>
      <c r="AU63" s="19">
        <f t="shared" si="8"/>
        <v>68897</v>
      </c>
      <c r="AV63" s="19">
        <f t="shared" si="8"/>
        <v>8945</v>
      </c>
      <c r="AW63" s="19">
        <f t="shared" si="8"/>
        <v>1800990</v>
      </c>
      <c r="AX63" s="18"/>
      <c r="AY63" s="18"/>
      <c r="AZ63" s="18"/>
      <c r="BA63" s="19">
        <f aca="true" t="shared" si="9" ref="BA63:BS63">SUM(BA53:BA61)</f>
        <v>509</v>
      </c>
      <c r="BB63" s="19">
        <f t="shared" si="9"/>
        <v>6843</v>
      </c>
      <c r="BC63" s="19">
        <f t="shared" si="9"/>
        <v>3617</v>
      </c>
      <c r="BD63" s="19">
        <f t="shared" si="9"/>
        <v>44557</v>
      </c>
      <c r="BE63" s="19">
        <f t="shared" si="9"/>
        <v>55526</v>
      </c>
      <c r="BF63" s="19">
        <f t="shared" si="9"/>
        <v>1590</v>
      </c>
      <c r="BG63" s="19">
        <f t="shared" si="9"/>
        <v>21</v>
      </c>
      <c r="BH63" s="19">
        <f t="shared" si="9"/>
        <v>1</v>
      </c>
      <c r="BI63" s="19">
        <f t="shared" si="9"/>
        <v>9001</v>
      </c>
      <c r="BJ63" s="19">
        <f t="shared" si="9"/>
        <v>10613</v>
      </c>
      <c r="BK63" s="19">
        <f t="shared" si="9"/>
        <v>28011</v>
      </c>
      <c r="BL63" s="19">
        <f t="shared" si="9"/>
        <v>50502</v>
      </c>
      <c r="BM63" s="19">
        <f t="shared" si="9"/>
        <v>89064</v>
      </c>
      <c r="BN63" s="19">
        <f t="shared" si="9"/>
        <v>692058</v>
      </c>
      <c r="BO63" s="19">
        <f t="shared" si="9"/>
        <v>859635</v>
      </c>
      <c r="BP63" s="19">
        <f t="shared" si="9"/>
        <v>1358618</v>
      </c>
      <c r="BQ63" s="19">
        <f t="shared" si="9"/>
        <v>174922</v>
      </c>
      <c r="BR63" s="19">
        <f t="shared" si="9"/>
        <v>1439613</v>
      </c>
      <c r="BS63" s="19">
        <f t="shared" si="9"/>
        <v>42439</v>
      </c>
      <c r="BT63" s="4"/>
      <c r="BU63" s="23">
        <f aca="true" t="shared" si="10" ref="BU63:CB63">SUM(BU53:BU61)</f>
        <v>14101306</v>
      </c>
      <c r="BV63" s="23">
        <f t="shared" si="10"/>
        <v>55779026</v>
      </c>
      <c r="BW63" s="23">
        <f t="shared" si="10"/>
        <v>264598</v>
      </c>
      <c r="BX63" s="23">
        <f t="shared" si="10"/>
        <v>10942307</v>
      </c>
      <c r="BY63" s="23">
        <f t="shared" si="10"/>
        <v>48665313</v>
      </c>
      <c r="BZ63" s="23">
        <f t="shared" si="10"/>
        <v>129752550</v>
      </c>
      <c r="CA63" s="23">
        <f t="shared" si="10"/>
        <v>51894</v>
      </c>
      <c r="CB63" s="23">
        <f t="shared" si="10"/>
        <v>46491806</v>
      </c>
      <c r="CC63" s="4"/>
      <c r="CD63" s="19">
        <f aca="true" t="shared" si="11" ref="CD63:CU63">SUM(CD53:CD61)</f>
        <v>913</v>
      </c>
      <c r="CE63" s="19">
        <f t="shared" si="11"/>
        <v>16482</v>
      </c>
      <c r="CF63" s="19">
        <f t="shared" si="11"/>
        <v>27770</v>
      </c>
      <c r="CG63" s="19">
        <f t="shared" si="11"/>
        <v>154294</v>
      </c>
      <c r="CH63" s="19">
        <f t="shared" si="11"/>
        <v>9193</v>
      </c>
      <c r="CI63" s="19">
        <f t="shared" si="11"/>
        <v>191257</v>
      </c>
      <c r="CJ63" s="19">
        <f t="shared" si="11"/>
        <v>18063</v>
      </c>
      <c r="CK63" s="19">
        <f t="shared" si="11"/>
        <v>115439</v>
      </c>
      <c r="CL63" s="19">
        <f t="shared" si="11"/>
        <v>1876</v>
      </c>
      <c r="CM63" s="19">
        <f t="shared" si="11"/>
        <v>135378</v>
      </c>
      <c r="CN63" s="19">
        <f t="shared" si="11"/>
        <v>11327</v>
      </c>
      <c r="CO63" s="19">
        <f t="shared" si="11"/>
        <v>14117</v>
      </c>
      <c r="CP63" s="19">
        <f t="shared" si="11"/>
        <v>216701</v>
      </c>
      <c r="CQ63" s="19">
        <f t="shared" si="11"/>
        <v>8430</v>
      </c>
      <c r="CR63" s="19">
        <f t="shared" si="11"/>
        <v>10746</v>
      </c>
      <c r="CS63" s="19">
        <f t="shared" si="11"/>
        <v>154553</v>
      </c>
      <c r="CT63" s="19">
        <f t="shared" si="11"/>
        <v>20106</v>
      </c>
      <c r="CU63" s="19">
        <f t="shared" si="11"/>
        <v>7151</v>
      </c>
    </row>
    <row r="64" spans="1:99" ht="12.75">
      <c r="A64" s="26" t="s">
        <v>163</v>
      </c>
      <c r="B64" s="4"/>
      <c r="C64" s="27">
        <f>SUM(C4:C61)</f>
        <v>263</v>
      </c>
      <c r="D64" s="28"/>
      <c r="E64" s="27">
        <f>SUM(E4:E61)</f>
        <v>3992.05</v>
      </c>
      <c r="F64" s="27">
        <f>SUM(F4:F61)</f>
        <v>83831</v>
      </c>
      <c r="G64" s="27">
        <f>SUM(G4:G61)</f>
        <v>10477</v>
      </c>
      <c r="H64" s="28"/>
      <c r="I64" s="28"/>
      <c r="J64" s="4"/>
      <c r="K64" s="27">
        <f aca="true" t="shared" si="12" ref="K64:P64">SUM(K4:K61)</f>
        <v>1858.5400000000002</v>
      </c>
      <c r="L64" s="27">
        <f t="shared" si="12"/>
        <v>1088.4000000000003</v>
      </c>
      <c r="M64" s="27">
        <f t="shared" si="12"/>
        <v>1693.5900000000001</v>
      </c>
      <c r="N64" s="27">
        <f t="shared" si="12"/>
        <v>309.6</v>
      </c>
      <c r="O64" s="27">
        <f t="shared" si="12"/>
        <v>116.9</v>
      </c>
      <c r="P64" s="27">
        <f t="shared" si="12"/>
        <v>5067.03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4"/>
      <c r="AC64" s="28"/>
      <c r="AD64" s="28"/>
      <c r="AE64" s="28"/>
      <c r="AF64" s="27">
        <f aca="true" t="shared" si="13" ref="AF64:AN64">SUM(AF4:AF61)</f>
        <v>22696168</v>
      </c>
      <c r="AG64" s="27">
        <f t="shared" si="13"/>
        <v>3689926</v>
      </c>
      <c r="AH64" s="27">
        <f t="shared" si="13"/>
        <v>283230</v>
      </c>
      <c r="AI64" s="27">
        <f t="shared" si="13"/>
        <v>135902</v>
      </c>
      <c r="AJ64" s="27">
        <f t="shared" si="13"/>
        <v>127611</v>
      </c>
      <c r="AK64" s="27">
        <f t="shared" si="13"/>
        <v>263513</v>
      </c>
      <c r="AL64" s="27">
        <f t="shared" si="13"/>
        <v>124490</v>
      </c>
      <c r="AM64" s="27">
        <f t="shared" si="13"/>
        <v>233138</v>
      </c>
      <c r="AN64" s="27">
        <f t="shared" si="13"/>
        <v>357628</v>
      </c>
      <c r="AO64" s="28"/>
      <c r="AP64" s="28"/>
      <c r="AQ64" s="4"/>
      <c r="AR64" s="27">
        <f aca="true" t="shared" si="14" ref="AR64:AW64">SUM(AR4:AR61)</f>
        <v>1088010</v>
      </c>
      <c r="AS64" s="27">
        <f t="shared" si="14"/>
        <v>706179</v>
      </c>
      <c r="AT64" s="27">
        <f t="shared" si="14"/>
        <v>41589312</v>
      </c>
      <c r="AU64" s="27">
        <f t="shared" si="14"/>
        <v>1036253</v>
      </c>
      <c r="AV64" s="27">
        <f t="shared" si="14"/>
        <v>387729</v>
      </c>
      <c r="AW64" s="27">
        <f t="shared" si="14"/>
        <v>19600344</v>
      </c>
      <c r="AX64" s="28"/>
      <c r="AY64" s="28"/>
      <c r="AZ64" s="28"/>
      <c r="BA64" s="27">
        <f aca="true" t="shared" si="15" ref="BA64:BS64">SUM(BA4:BA61)</f>
        <v>2467</v>
      </c>
      <c r="BB64" s="27">
        <f t="shared" si="15"/>
        <v>37211</v>
      </c>
      <c r="BC64" s="27">
        <f t="shared" si="15"/>
        <v>58541</v>
      </c>
      <c r="BD64" s="27">
        <f t="shared" si="15"/>
        <v>440799</v>
      </c>
      <c r="BE64" s="27">
        <f t="shared" si="15"/>
        <v>539018</v>
      </c>
      <c r="BF64" s="27">
        <f t="shared" si="15"/>
        <v>9065</v>
      </c>
      <c r="BG64" s="27">
        <f t="shared" si="15"/>
        <v>1176</v>
      </c>
      <c r="BH64" s="27">
        <f t="shared" si="15"/>
        <v>4661</v>
      </c>
      <c r="BI64" s="27">
        <f t="shared" si="15"/>
        <v>21281</v>
      </c>
      <c r="BJ64" s="27">
        <f t="shared" si="15"/>
        <v>36183</v>
      </c>
      <c r="BK64" s="27">
        <f t="shared" si="15"/>
        <v>139052</v>
      </c>
      <c r="BL64" s="27">
        <f t="shared" si="15"/>
        <v>195520</v>
      </c>
      <c r="BM64" s="27">
        <f t="shared" si="15"/>
        <v>427320</v>
      </c>
      <c r="BN64" s="27">
        <f t="shared" si="15"/>
        <v>3406617</v>
      </c>
      <c r="BO64" s="27">
        <f t="shared" si="15"/>
        <v>4168509</v>
      </c>
      <c r="BP64" s="27">
        <f t="shared" si="15"/>
        <v>4627088</v>
      </c>
      <c r="BQ64" s="27">
        <f t="shared" si="15"/>
        <v>518675</v>
      </c>
      <c r="BR64" s="27">
        <f t="shared" si="15"/>
        <v>1683000</v>
      </c>
      <c r="BS64" s="27">
        <f t="shared" si="15"/>
        <v>978253</v>
      </c>
      <c r="BT64" s="4"/>
      <c r="BU64" s="25"/>
      <c r="BV64" s="25"/>
      <c r="BW64" s="25"/>
      <c r="BX64" s="25"/>
      <c r="BY64" s="25"/>
      <c r="BZ64" s="25"/>
      <c r="CA64" s="25"/>
      <c r="CB64" s="25"/>
      <c r="CC64" s="4"/>
      <c r="CD64" s="27">
        <f aca="true" t="shared" si="16" ref="CD64:CU64">SUM(CD4:CD61)</f>
        <v>22260</v>
      </c>
      <c r="CE64" s="27">
        <f t="shared" si="16"/>
        <v>94031</v>
      </c>
      <c r="CF64" s="27">
        <f t="shared" si="16"/>
        <v>255473</v>
      </c>
      <c r="CG64" s="27">
        <f t="shared" si="16"/>
        <v>966857</v>
      </c>
      <c r="CH64" s="27">
        <f t="shared" si="16"/>
        <v>160076</v>
      </c>
      <c r="CI64" s="27">
        <f t="shared" si="16"/>
        <v>1382406</v>
      </c>
      <c r="CJ64" s="27">
        <f t="shared" si="16"/>
        <v>153234</v>
      </c>
      <c r="CK64" s="27">
        <f t="shared" si="16"/>
        <v>738954</v>
      </c>
      <c r="CL64" s="27">
        <f t="shared" si="16"/>
        <v>69221</v>
      </c>
      <c r="CM64" s="27">
        <f t="shared" si="16"/>
        <v>961409</v>
      </c>
      <c r="CN64" s="27">
        <f t="shared" si="16"/>
        <v>57887</v>
      </c>
      <c r="CO64" s="27">
        <f t="shared" si="16"/>
        <v>71519</v>
      </c>
      <c r="CP64" s="27">
        <f t="shared" si="16"/>
        <v>1511812</v>
      </c>
      <c r="CQ64" s="27">
        <f t="shared" si="16"/>
        <v>48594</v>
      </c>
      <c r="CR64" s="27">
        <f t="shared" si="16"/>
        <v>62523</v>
      </c>
      <c r="CS64" s="27">
        <f t="shared" si="16"/>
        <v>1072525</v>
      </c>
      <c r="CT64" s="27">
        <f t="shared" si="16"/>
        <v>153811</v>
      </c>
      <c r="CU64" s="27">
        <f t="shared" si="16"/>
        <v>72136</v>
      </c>
    </row>
    <row r="65" spans="1:99" ht="12.75">
      <c r="A65" s="17" t="s">
        <v>164</v>
      </c>
      <c r="B65" s="4"/>
      <c r="C65" s="29">
        <f>AVERAGE(C4:C61)</f>
        <v>5.36734693877551</v>
      </c>
      <c r="D65" s="18"/>
      <c r="E65" s="29">
        <f>AVERAGE(E4:E61)</f>
        <v>81.4704081632653</v>
      </c>
      <c r="F65" s="29">
        <f>AVERAGE(F4:F61)</f>
        <v>1783.6382978723404</v>
      </c>
      <c r="G65" s="29">
        <f>AVERAGE(G4:G61)</f>
        <v>222.91489361702128</v>
      </c>
      <c r="H65" s="18"/>
      <c r="I65" s="18"/>
      <c r="J65" s="4"/>
      <c r="K65" s="29">
        <f aca="true" t="shared" si="17" ref="K65:P65">AVERAGE(K4:K61)</f>
        <v>37.92938775510204</v>
      </c>
      <c r="L65" s="29">
        <f t="shared" si="17"/>
        <v>22.21224489795919</v>
      </c>
      <c r="M65" s="29">
        <f t="shared" si="17"/>
        <v>34.5630612244898</v>
      </c>
      <c r="N65" s="29">
        <f t="shared" si="17"/>
        <v>6.318367346938776</v>
      </c>
      <c r="O65" s="29">
        <f t="shared" si="17"/>
        <v>2.435416666666667</v>
      </c>
      <c r="P65" s="29">
        <f t="shared" si="17"/>
        <v>103.40877551020408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4"/>
      <c r="AC65" s="18"/>
      <c r="AD65" s="18"/>
      <c r="AE65" s="18"/>
      <c r="AF65" s="29">
        <f aca="true" t="shared" si="18" ref="AF65:AN65">AVERAGE(AF4:AF61)</f>
        <v>472836.8333333333</v>
      </c>
      <c r="AG65" s="29">
        <f t="shared" si="18"/>
        <v>78509.06382978724</v>
      </c>
      <c r="AH65" s="29">
        <f t="shared" si="18"/>
        <v>6026.170212765957</v>
      </c>
      <c r="AI65" s="29">
        <f t="shared" si="18"/>
        <v>2773.5102040816328</v>
      </c>
      <c r="AJ65" s="29">
        <f t="shared" si="18"/>
        <v>2604.3061224489797</v>
      </c>
      <c r="AK65" s="29">
        <f t="shared" si="18"/>
        <v>5377.816326530612</v>
      </c>
      <c r="AL65" s="29">
        <f t="shared" si="18"/>
        <v>2540.612244897959</v>
      </c>
      <c r="AM65" s="29">
        <f t="shared" si="18"/>
        <v>4757.918367346939</v>
      </c>
      <c r="AN65" s="29">
        <f t="shared" si="18"/>
        <v>7298.530612244898</v>
      </c>
      <c r="AO65" s="18"/>
      <c r="AP65" s="18"/>
      <c r="AQ65" s="4"/>
      <c r="AR65" s="29">
        <f aca="true" t="shared" si="19" ref="AR65:AW65">AVERAGE(AR4:AR61)</f>
        <v>22204.285714285714</v>
      </c>
      <c r="AS65" s="29">
        <f t="shared" si="19"/>
        <v>14712.0625</v>
      </c>
      <c r="AT65" s="29">
        <f t="shared" si="19"/>
        <v>866444</v>
      </c>
      <c r="AU65" s="29">
        <f t="shared" si="19"/>
        <v>23027.844444444443</v>
      </c>
      <c r="AV65" s="29">
        <f t="shared" si="19"/>
        <v>9231.642857142857</v>
      </c>
      <c r="AW65" s="29">
        <f t="shared" si="19"/>
        <v>612510.75</v>
      </c>
      <c r="AX65" s="18"/>
      <c r="AY65" s="18"/>
      <c r="AZ65" s="18"/>
      <c r="BA65" s="29">
        <f aca="true" t="shared" si="20" ref="BA65:BS65">AVERAGE(BA4:BA61)</f>
        <v>51.395833333333336</v>
      </c>
      <c r="BB65" s="29">
        <f t="shared" si="20"/>
        <v>775.2291666666666</v>
      </c>
      <c r="BC65" s="29">
        <f t="shared" si="20"/>
        <v>1219.6041666666667</v>
      </c>
      <c r="BD65" s="29">
        <f t="shared" si="20"/>
        <v>9183.3125</v>
      </c>
      <c r="BE65" s="29">
        <f t="shared" si="20"/>
        <v>11229.541666666666</v>
      </c>
      <c r="BF65" s="29">
        <f t="shared" si="20"/>
        <v>188.85416666666666</v>
      </c>
      <c r="BG65" s="29">
        <f t="shared" si="20"/>
        <v>24.5</v>
      </c>
      <c r="BH65" s="29">
        <f t="shared" si="20"/>
        <v>97.10416666666667</v>
      </c>
      <c r="BI65" s="29">
        <f t="shared" si="20"/>
        <v>443.3541666666667</v>
      </c>
      <c r="BJ65" s="29">
        <f t="shared" si="20"/>
        <v>753.8125</v>
      </c>
      <c r="BK65" s="29">
        <f t="shared" si="20"/>
        <v>2896.9166666666665</v>
      </c>
      <c r="BL65" s="29">
        <f t="shared" si="20"/>
        <v>4073.3333333333335</v>
      </c>
      <c r="BM65" s="29">
        <f t="shared" si="20"/>
        <v>8902.5</v>
      </c>
      <c r="BN65" s="29">
        <f t="shared" si="20"/>
        <v>70971.1875</v>
      </c>
      <c r="BO65" s="29">
        <f t="shared" si="20"/>
        <v>86843.9375</v>
      </c>
      <c r="BP65" s="29">
        <f t="shared" si="20"/>
        <v>96397.66666666667</v>
      </c>
      <c r="BQ65" s="29">
        <f t="shared" si="20"/>
        <v>10805.729166666666</v>
      </c>
      <c r="BR65" s="29">
        <f t="shared" si="20"/>
        <v>40071.42857142857</v>
      </c>
      <c r="BS65" s="29">
        <f t="shared" si="20"/>
        <v>27950.085714285713</v>
      </c>
      <c r="BT65" s="4"/>
      <c r="BU65" s="24">
        <f aca="true" t="shared" si="21" ref="BU65:CB65">AVERAGE(BU4:BU61)</f>
        <v>1597150.4081632653</v>
      </c>
      <c r="BV65" s="24">
        <f t="shared" si="21"/>
        <v>4928550.040816327</v>
      </c>
      <c r="BW65" s="24">
        <f t="shared" si="21"/>
        <v>37116.551020408166</v>
      </c>
      <c r="BX65" s="24">
        <f t="shared" si="21"/>
        <v>1504436.9387755103</v>
      </c>
      <c r="BY65" s="24">
        <f t="shared" si="21"/>
        <v>7163869</v>
      </c>
      <c r="BZ65" s="24">
        <f t="shared" si="21"/>
        <v>15231122.93877551</v>
      </c>
      <c r="CA65" s="24">
        <f t="shared" si="21"/>
        <v>847206.085106383</v>
      </c>
      <c r="CB65" s="24">
        <f t="shared" si="21"/>
        <v>4460050.188571429</v>
      </c>
      <c r="CC65" s="4"/>
      <c r="CD65" s="29">
        <f aca="true" t="shared" si="22" ref="CD65:CU65">AVERAGE(CD4:CD61)</f>
        <v>473.6170212765957</v>
      </c>
      <c r="CE65" s="29">
        <f t="shared" si="22"/>
        <v>2137.068181818182</v>
      </c>
      <c r="CF65" s="29">
        <f t="shared" si="22"/>
        <v>5322.354166666667</v>
      </c>
      <c r="CG65" s="29">
        <f t="shared" si="22"/>
        <v>20142.854166666668</v>
      </c>
      <c r="CH65" s="29">
        <f t="shared" si="22"/>
        <v>3334.9166666666665</v>
      </c>
      <c r="CI65" s="29">
        <f t="shared" si="22"/>
        <v>28800.125</v>
      </c>
      <c r="CJ65" s="29">
        <f t="shared" si="22"/>
        <v>3192.375</v>
      </c>
      <c r="CK65" s="29">
        <f t="shared" si="22"/>
        <v>15394.875</v>
      </c>
      <c r="CL65" s="29">
        <f t="shared" si="22"/>
        <v>1442.1041666666667</v>
      </c>
      <c r="CM65" s="29">
        <f t="shared" si="22"/>
        <v>20029.354166666668</v>
      </c>
      <c r="CN65" s="29">
        <f t="shared" si="22"/>
        <v>1205.9791666666667</v>
      </c>
      <c r="CO65" s="29">
        <f t="shared" si="22"/>
        <v>1489.9791666666667</v>
      </c>
      <c r="CP65" s="29">
        <f t="shared" si="22"/>
        <v>30853.30612244898</v>
      </c>
      <c r="CQ65" s="29">
        <f t="shared" si="22"/>
        <v>1012.375</v>
      </c>
      <c r="CR65" s="29">
        <f t="shared" si="22"/>
        <v>1302.5625</v>
      </c>
      <c r="CS65" s="29">
        <f t="shared" si="22"/>
        <v>21888.26530612245</v>
      </c>
      <c r="CT65" s="29">
        <f t="shared" si="22"/>
        <v>3204.3958333333335</v>
      </c>
      <c r="CU65" s="29">
        <f t="shared" si="22"/>
        <v>1502.8333333333333</v>
      </c>
    </row>
    <row r="66" spans="1:99" ht="12.75">
      <c r="A66" s="17" t="s">
        <v>165</v>
      </c>
      <c r="B66" s="4"/>
      <c r="C66" s="29">
        <f>STDEVP(C4:C61)</f>
        <v>4.039063730421816</v>
      </c>
      <c r="D66" s="18"/>
      <c r="E66" s="29">
        <f>STDEVP(E4:E61)</f>
        <v>17.610925175801732</v>
      </c>
      <c r="F66" s="29">
        <f>STDEVP(F4:F61)</f>
        <v>1120.2550512315793</v>
      </c>
      <c r="G66" s="29">
        <f>STDEVP(G4:G61)</f>
        <v>191.0475968084008</v>
      </c>
      <c r="H66" s="18"/>
      <c r="I66" s="18"/>
      <c r="J66" s="4"/>
      <c r="K66" s="29">
        <f aca="true" t="shared" si="23" ref="K66:P66">STDEVP(K4:K61)</f>
        <v>20.908476594498865</v>
      </c>
      <c r="L66" s="29">
        <f t="shared" si="23"/>
        <v>20.391180893360218</v>
      </c>
      <c r="M66" s="29">
        <f t="shared" si="23"/>
        <v>28.108320084555807</v>
      </c>
      <c r="N66" s="29">
        <f t="shared" si="23"/>
        <v>9.727442214082874</v>
      </c>
      <c r="O66" s="29">
        <f t="shared" si="23"/>
        <v>4.9628406509164575</v>
      </c>
      <c r="P66" s="29">
        <f t="shared" si="23"/>
        <v>64.82091309146168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4"/>
      <c r="AC66" s="18"/>
      <c r="AD66" s="18"/>
      <c r="AE66" s="18"/>
      <c r="AF66" s="29">
        <f aca="true" t="shared" si="24" ref="AF66:AN66">STDEVP(AF4:AF61)</f>
        <v>349441.0731529789</v>
      </c>
      <c r="AG66" s="29">
        <f t="shared" si="24"/>
        <v>132460.42505552195</v>
      </c>
      <c r="AH66" s="29">
        <f t="shared" si="24"/>
        <v>6731.694429036514</v>
      </c>
      <c r="AI66" s="29">
        <f t="shared" si="24"/>
        <v>3088.787907851848</v>
      </c>
      <c r="AJ66" s="29">
        <f t="shared" si="24"/>
        <v>2957.6314724280996</v>
      </c>
      <c r="AK66" s="29">
        <f t="shared" si="24"/>
        <v>4952.227574118126</v>
      </c>
      <c r="AL66" s="29">
        <f t="shared" si="24"/>
        <v>2708.8829071681967</v>
      </c>
      <c r="AM66" s="29">
        <f t="shared" si="24"/>
        <v>5051.79987661191</v>
      </c>
      <c r="AN66" s="29">
        <f t="shared" si="24"/>
        <v>7007.6562797255665</v>
      </c>
      <c r="AO66" s="18"/>
      <c r="AP66" s="18"/>
      <c r="AQ66" s="4"/>
      <c r="AR66" s="29">
        <f aca="true" t="shared" si="25" ref="AR66:AW66">STDEVP(AR4:AR61)</f>
        <v>18477.91035981358</v>
      </c>
      <c r="AS66" s="29">
        <f t="shared" si="25"/>
        <v>16950.953867465014</v>
      </c>
      <c r="AT66" s="29">
        <f t="shared" si="25"/>
        <v>654405.7090584493</v>
      </c>
      <c r="AU66" s="29">
        <f t="shared" si="25"/>
        <v>33603.92992358388</v>
      </c>
      <c r="AV66" s="29">
        <f t="shared" si="25"/>
        <v>15122.162411226001</v>
      </c>
      <c r="AW66" s="29">
        <f t="shared" si="25"/>
        <v>510122.2512160075</v>
      </c>
      <c r="AX66" s="18"/>
      <c r="AY66" s="18"/>
      <c r="AZ66" s="18"/>
      <c r="BA66" s="29">
        <f aca="true" t="shared" si="26" ref="BA66:BS66">STDEVP(BA4:BA61)</f>
        <v>98.5155951240152</v>
      </c>
      <c r="BB66" s="29">
        <f t="shared" si="26"/>
        <v>2238.8071343871134</v>
      </c>
      <c r="BC66" s="29">
        <f t="shared" si="26"/>
        <v>2168.906922656965</v>
      </c>
      <c r="BD66" s="29">
        <f t="shared" si="26"/>
        <v>21942.30512157228</v>
      </c>
      <c r="BE66" s="29">
        <f t="shared" si="26"/>
        <v>23801.88235812308</v>
      </c>
      <c r="BF66" s="29">
        <f t="shared" si="26"/>
        <v>304.7809998987889</v>
      </c>
      <c r="BG66" s="29">
        <f t="shared" si="26"/>
        <v>58.943829193563595</v>
      </c>
      <c r="BH66" s="29">
        <f t="shared" si="26"/>
        <v>278.5904430927933</v>
      </c>
      <c r="BI66" s="29">
        <f t="shared" si="26"/>
        <v>1481.449100396626</v>
      </c>
      <c r="BJ66" s="29">
        <f t="shared" si="26"/>
        <v>1626.8597647032816</v>
      </c>
      <c r="BK66" s="29">
        <f t="shared" si="26"/>
        <v>2647.064489150618</v>
      </c>
      <c r="BL66" s="29">
        <f t="shared" si="26"/>
        <v>5760.236566804835</v>
      </c>
      <c r="BM66" s="29">
        <f t="shared" si="26"/>
        <v>4161.434573357285</v>
      </c>
      <c r="BN66" s="29">
        <f t="shared" si="26"/>
        <v>27118.13064603969</v>
      </c>
      <c r="BO66" s="29">
        <f t="shared" si="26"/>
        <v>30552.029098876457</v>
      </c>
      <c r="BP66" s="29">
        <f t="shared" si="26"/>
        <v>109590.95065502544</v>
      </c>
      <c r="BQ66" s="29">
        <f t="shared" si="26"/>
        <v>17758.392562555204</v>
      </c>
      <c r="BR66" s="29">
        <f t="shared" si="26"/>
        <v>174904.21748381553</v>
      </c>
      <c r="BS66" s="29">
        <f t="shared" si="26"/>
        <v>39794.31406001288</v>
      </c>
      <c r="BT66" s="4"/>
      <c r="BU66" s="24">
        <f aca="true" t="shared" si="27" ref="BU66:CB66">STDEVP(BU4:BU61)</f>
        <v>1152774.7393040266</v>
      </c>
      <c r="BV66" s="24">
        <f t="shared" si="27"/>
        <v>3614562.092965123</v>
      </c>
      <c r="BW66" s="24">
        <f t="shared" si="27"/>
        <v>50162.2515252668</v>
      </c>
      <c r="BX66" s="24">
        <f t="shared" si="27"/>
        <v>1408834.6718732256</v>
      </c>
      <c r="BY66" s="24">
        <f t="shared" si="27"/>
        <v>4682639.467978381</v>
      </c>
      <c r="BZ66" s="24">
        <f t="shared" si="27"/>
        <v>10123204.514252525</v>
      </c>
      <c r="CA66" s="24">
        <f t="shared" si="27"/>
        <v>4079181.747476219</v>
      </c>
      <c r="CB66" s="24">
        <f t="shared" si="27"/>
        <v>3174639.7637244207</v>
      </c>
      <c r="CC66" s="4"/>
      <c r="CD66" s="29">
        <f aca="true" t="shared" si="28" ref="CD66:CU66">STDEVP(CD4:CD61)</f>
        <v>608.2880600222195</v>
      </c>
      <c r="CE66" s="29">
        <f t="shared" si="28"/>
        <v>4169.006931009564</v>
      </c>
      <c r="CF66" s="29">
        <f t="shared" si="28"/>
        <v>3680.4339615593303</v>
      </c>
      <c r="CG66" s="29">
        <f t="shared" si="28"/>
        <v>10243.65069199287</v>
      </c>
      <c r="CH66" s="29">
        <f t="shared" si="28"/>
        <v>7721.99363245802</v>
      </c>
      <c r="CI66" s="29">
        <f t="shared" si="28"/>
        <v>15071.549871398152</v>
      </c>
      <c r="CJ66" s="29">
        <f t="shared" si="28"/>
        <v>2257.5739709641853</v>
      </c>
      <c r="CK66" s="29">
        <f t="shared" si="28"/>
        <v>8257.935245934159</v>
      </c>
      <c r="CL66" s="29">
        <f t="shared" si="28"/>
        <v>3485.698472805124</v>
      </c>
      <c r="CM66" s="29">
        <f t="shared" si="28"/>
        <v>10801.729114069314</v>
      </c>
      <c r="CN66" s="29">
        <f t="shared" si="28"/>
        <v>1101.274668463461</v>
      </c>
      <c r="CO66" s="29">
        <f t="shared" si="28"/>
        <v>1079.2068555499322</v>
      </c>
      <c r="CP66" s="29">
        <f t="shared" si="28"/>
        <v>16758.366186261108</v>
      </c>
      <c r="CQ66" s="29">
        <f t="shared" si="28"/>
        <v>721.2266352368026</v>
      </c>
      <c r="CR66" s="29">
        <f t="shared" si="28"/>
        <v>853.6986662519842</v>
      </c>
      <c r="CS66" s="29">
        <f t="shared" si="28"/>
        <v>12338.197623765072</v>
      </c>
      <c r="CT66" s="29">
        <f t="shared" si="28"/>
        <v>5075.785611359353</v>
      </c>
      <c r="CU66" s="29">
        <f t="shared" si="28"/>
        <v>2134.907231916387</v>
      </c>
    </row>
    <row r="67" spans="1:99" ht="12.75">
      <c r="A67" s="17" t="s">
        <v>166</v>
      </c>
      <c r="B67" s="4"/>
      <c r="C67" s="29">
        <f>MEDIAN(C4:C61)</f>
        <v>5</v>
      </c>
      <c r="D67" s="18"/>
      <c r="E67" s="29">
        <f>MEDIAN(E4:E61)</f>
        <v>80.5</v>
      </c>
      <c r="F67" s="29">
        <f>MEDIAN(F4:F61)</f>
        <v>1519</v>
      </c>
      <c r="G67" s="29">
        <f>MEDIAN(G4:G61)</f>
        <v>182</v>
      </c>
      <c r="H67" s="18"/>
      <c r="I67" s="18"/>
      <c r="J67" s="4"/>
      <c r="K67" s="29">
        <f aca="true" t="shared" si="29" ref="K67:P67">MEDIAN(K4:K61)</f>
        <v>34.9</v>
      </c>
      <c r="L67" s="29">
        <f t="shared" si="29"/>
        <v>17</v>
      </c>
      <c r="M67" s="29">
        <f t="shared" si="29"/>
        <v>26.5</v>
      </c>
      <c r="N67" s="29">
        <f t="shared" si="29"/>
        <v>4</v>
      </c>
      <c r="O67" s="29">
        <f t="shared" si="29"/>
        <v>0</v>
      </c>
      <c r="P67" s="29">
        <f t="shared" si="29"/>
        <v>98.8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4"/>
      <c r="AC67" s="18"/>
      <c r="AD67" s="18"/>
      <c r="AE67" s="18"/>
      <c r="AF67" s="29">
        <f aca="true" t="shared" si="30" ref="AF67:AN67">MEDIAN(AF4:AF61)</f>
        <v>383453.5</v>
      </c>
      <c r="AG67" s="29">
        <f t="shared" si="30"/>
        <v>23780</v>
      </c>
      <c r="AH67" s="29">
        <f t="shared" si="30"/>
        <v>3357</v>
      </c>
      <c r="AI67" s="29">
        <f t="shared" si="30"/>
        <v>1689</v>
      </c>
      <c r="AJ67" s="29">
        <f t="shared" si="30"/>
        <v>1974</v>
      </c>
      <c r="AK67" s="29">
        <f t="shared" si="30"/>
        <v>4031</v>
      </c>
      <c r="AL67" s="29">
        <f t="shared" si="30"/>
        <v>1367</v>
      </c>
      <c r="AM67" s="29">
        <f t="shared" si="30"/>
        <v>3173</v>
      </c>
      <c r="AN67" s="29">
        <f t="shared" si="30"/>
        <v>4952</v>
      </c>
      <c r="AO67" s="18"/>
      <c r="AP67" s="18"/>
      <c r="AQ67" s="4"/>
      <c r="AR67" s="29">
        <f aca="true" t="shared" si="31" ref="AR67:AW67">MEDIAN(AR4:AR61)</f>
        <v>16659</v>
      </c>
      <c r="AS67" s="29">
        <f t="shared" si="31"/>
        <v>10245.5</v>
      </c>
      <c r="AT67" s="29">
        <f t="shared" si="31"/>
        <v>668440.5</v>
      </c>
      <c r="AU67" s="29">
        <f t="shared" si="31"/>
        <v>12289</v>
      </c>
      <c r="AV67" s="29">
        <f t="shared" si="31"/>
        <v>3340</v>
      </c>
      <c r="AW67" s="29">
        <f t="shared" si="31"/>
        <v>488078.5</v>
      </c>
      <c r="AX67" s="18"/>
      <c r="AY67" s="18"/>
      <c r="AZ67" s="18"/>
      <c r="BA67" s="29">
        <f aca="true" t="shared" si="32" ref="BA67:BS67">MEDIAN(BA4:BA61)</f>
        <v>18.5</v>
      </c>
      <c r="BB67" s="29">
        <f t="shared" si="32"/>
        <v>30</v>
      </c>
      <c r="BC67" s="29">
        <f t="shared" si="32"/>
        <v>344.5</v>
      </c>
      <c r="BD67" s="29">
        <f t="shared" si="32"/>
        <v>468.5</v>
      </c>
      <c r="BE67" s="29">
        <f t="shared" si="32"/>
        <v>2218</v>
      </c>
      <c r="BF67" s="29">
        <f t="shared" si="32"/>
        <v>89</v>
      </c>
      <c r="BG67" s="29">
        <f t="shared" si="32"/>
        <v>4</v>
      </c>
      <c r="BH67" s="29">
        <f t="shared" si="32"/>
        <v>0</v>
      </c>
      <c r="BI67" s="29">
        <f t="shared" si="32"/>
        <v>0</v>
      </c>
      <c r="BJ67" s="29">
        <f t="shared" si="32"/>
        <v>166</v>
      </c>
      <c r="BK67" s="29">
        <f t="shared" si="32"/>
        <v>2200.5</v>
      </c>
      <c r="BL67" s="29">
        <f t="shared" si="32"/>
        <v>1150.5</v>
      </c>
      <c r="BM67" s="29">
        <f t="shared" si="32"/>
        <v>8884.5</v>
      </c>
      <c r="BN67" s="29">
        <f t="shared" si="32"/>
        <v>74089</v>
      </c>
      <c r="BO67" s="29">
        <f t="shared" si="32"/>
        <v>90426</v>
      </c>
      <c r="BP67" s="29">
        <f t="shared" si="32"/>
        <v>53502.5</v>
      </c>
      <c r="BQ67" s="29">
        <f t="shared" si="32"/>
        <v>4947.5</v>
      </c>
      <c r="BR67" s="29">
        <f t="shared" si="32"/>
        <v>1342.5</v>
      </c>
      <c r="BS67" s="29">
        <f t="shared" si="32"/>
        <v>0</v>
      </c>
      <c r="BT67" s="4"/>
      <c r="BU67" s="24">
        <f aca="true" t="shared" si="33" ref="BU67:CB67">MEDIAN(BU4:BU61)</f>
        <v>1227000</v>
      </c>
      <c r="BV67" s="24">
        <f t="shared" si="33"/>
        <v>4223050</v>
      </c>
      <c r="BW67" s="24">
        <f t="shared" si="33"/>
        <v>14899</v>
      </c>
      <c r="BX67" s="24">
        <f t="shared" si="33"/>
        <v>1155324</v>
      </c>
      <c r="BY67" s="24">
        <f t="shared" si="33"/>
        <v>6137143</v>
      </c>
      <c r="BZ67" s="24">
        <f t="shared" si="33"/>
        <v>12728371</v>
      </c>
      <c r="CA67" s="24">
        <f t="shared" si="33"/>
        <v>0</v>
      </c>
      <c r="CB67" s="24">
        <f t="shared" si="33"/>
        <v>3665546</v>
      </c>
      <c r="CC67" s="4"/>
      <c r="CD67" s="29">
        <f aca="true" t="shared" si="34" ref="CD67:CU67">MEDIAN(CD4:CD61)</f>
        <v>172</v>
      </c>
      <c r="CE67" s="29">
        <f t="shared" si="34"/>
        <v>462</v>
      </c>
      <c r="CF67" s="29">
        <f t="shared" si="34"/>
        <v>4810</v>
      </c>
      <c r="CG67" s="29">
        <f t="shared" si="34"/>
        <v>17912</v>
      </c>
      <c r="CH67" s="29">
        <f t="shared" si="34"/>
        <v>806.5</v>
      </c>
      <c r="CI67" s="29">
        <f t="shared" si="34"/>
        <v>25347</v>
      </c>
      <c r="CJ67" s="29">
        <f t="shared" si="34"/>
        <v>2823.5</v>
      </c>
      <c r="CK67" s="29">
        <f t="shared" si="34"/>
        <v>14459.5</v>
      </c>
      <c r="CL67" s="29">
        <f t="shared" si="34"/>
        <v>373</v>
      </c>
      <c r="CM67" s="29">
        <f t="shared" si="34"/>
        <v>17910.5</v>
      </c>
      <c r="CN67" s="29">
        <f t="shared" si="34"/>
        <v>883</v>
      </c>
      <c r="CO67" s="29">
        <f t="shared" si="34"/>
        <v>1167</v>
      </c>
      <c r="CP67" s="29">
        <f t="shared" si="34"/>
        <v>27423</v>
      </c>
      <c r="CQ67" s="29">
        <f t="shared" si="34"/>
        <v>879.5</v>
      </c>
      <c r="CR67" s="29">
        <f t="shared" si="34"/>
        <v>1074</v>
      </c>
      <c r="CS67" s="29">
        <f t="shared" si="34"/>
        <v>20569</v>
      </c>
      <c r="CT67" s="29">
        <f t="shared" si="34"/>
        <v>1126.5</v>
      </c>
      <c r="CU67" s="29">
        <f t="shared" si="34"/>
        <v>639</v>
      </c>
    </row>
    <row r="68" spans="1:99" ht="12.75">
      <c r="A68" s="17" t="s">
        <v>167</v>
      </c>
      <c r="B68" s="4"/>
      <c r="C68" s="29">
        <f>PERCENTILE((C4:C61),0.25)</f>
        <v>3</v>
      </c>
      <c r="D68" s="18"/>
      <c r="E68" s="29">
        <f>PERCENTILE((E4:E61),0.25)</f>
        <v>74.5</v>
      </c>
      <c r="F68" s="29">
        <f>PERCENTILE((F4:F61),0.25)</f>
        <v>941.5</v>
      </c>
      <c r="G68" s="29">
        <f>PERCENTILE((G4:G61),0.25)</f>
        <v>115.5</v>
      </c>
      <c r="H68" s="18"/>
      <c r="I68" s="18"/>
      <c r="J68" s="4"/>
      <c r="K68" s="29">
        <f aca="true" t="shared" si="35" ref="K68:P68">PERCENTILE((K4:K61),0.25)</f>
        <v>22</v>
      </c>
      <c r="L68" s="29">
        <f t="shared" si="35"/>
        <v>6.5</v>
      </c>
      <c r="M68" s="29">
        <f t="shared" si="35"/>
        <v>14</v>
      </c>
      <c r="N68" s="29">
        <f t="shared" si="35"/>
        <v>1</v>
      </c>
      <c r="O68" s="29">
        <f t="shared" si="35"/>
        <v>0</v>
      </c>
      <c r="P68" s="29">
        <f t="shared" si="35"/>
        <v>52.5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4"/>
      <c r="AC68" s="18"/>
      <c r="AD68" s="18"/>
      <c r="AE68" s="18"/>
      <c r="AF68" s="29">
        <f aca="true" t="shared" si="36" ref="AF68:AN68">PERCENTILE((AF4:AF61),0.25)</f>
        <v>222263.25</v>
      </c>
      <c r="AG68" s="29">
        <f t="shared" si="36"/>
        <v>13729</v>
      </c>
      <c r="AH68" s="29">
        <f t="shared" si="36"/>
        <v>1390</v>
      </c>
      <c r="AI68" s="29">
        <f t="shared" si="36"/>
        <v>1070</v>
      </c>
      <c r="AJ68" s="29">
        <f t="shared" si="36"/>
        <v>692</v>
      </c>
      <c r="AK68" s="29">
        <f t="shared" si="36"/>
        <v>1654</v>
      </c>
      <c r="AL68" s="29">
        <f t="shared" si="36"/>
        <v>616</v>
      </c>
      <c r="AM68" s="29">
        <f t="shared" si="36"/>
        <v>1633</v>
      </c>
      <c r="AN68" s="29">
        <f t="shared" si="36"/>
        <v>2106</v>
      </c>
      <c r="AO68" s="18"/>
      <c r="AP68" s="18"/>
      <c r="AQ68" s="4"/>
      <c r="AR68" s="29">
        <f aca="true" t="shared" si="37" ref="AR68:AW68">PERCENTILE((AR4:AR61),0.25)</f>
        <v>10463</v>
      </c>
      <c r="AS68" s="29">
        <f t="shared" si="37"/>
        <v>3070.75</v>
      </c>
      <c r="AT68" s="29">
        <f t="shared" si="37"/>
        <v>350221.5</v>
      </c>
      <c r="AU68" s="29">
        <f t="shared" si="37"/>
        <v>6124</v>
      </c>
      <c r="AV68" s="29">
        <f t="shared" si="37"/>
        <v>486.75</v>
      </c>
      <c r="AW68" s="29">
        <f t="shared" si="37"/>
        <v>327248</v>
      </c>
      <c r="AX68" s="18"/>
      <c r="AY68" s="18"/>
      <c r="AZ68" s="18"/>
      <c r="BA68" s="29">
        <f aca="true" t="shared" si="38" ref="BA68:BS68">PERCENTILE((BA4:BA61),0.25)</f>
        <v>5.75</v>
      </c>
      <c r="BB68" s="29">
        <f t="shared" si="38"/>
        <v>8</v>
      </c>
      <c r="BC68" s="29">
        <f t="shared" si="38"/>
        <v>56</v>
      </c>
      <c r="BD68" s="29">
        <f t="shared" si="38"/>
        <v>0</v>
      </c>
      <c r="BE68" s="29">
        <f t="shared" si="38"/>
        <v>553.75</v>
      </c>
      <c r="BF68" s="29">
        <f t="shared" si="38"/>
        <v>22.25</v>
      </c>
      <c r="BG68" s="29">
        <f t="shared" si="38"/>
        <v>0</v>
      </c>
      <c r="BH68" s="29">
        <f t="shared" si="38"/>
        <v>0</v>
      </c>
      <c r="BI68" s="29">
        <f t="shared" si="38"/>
        <v>0</v>
      </c>
      <c r="BJ68" s="29">
        <f t="shared" si="38"/>
        <v>30.5</v>
      </c>
      <c r="BK68" s="29">
        <f t="shared" si="38"/>
        <v>981.25</v>
      </c>
      <c r="BL68" s="29">
        <f t="shared" si="38"/>
        <v>249.25</v>
      </c>
      <c r="BM68" s="29">
        <f t="shared" si="38"/>
        <v>7133</v>
      </c>
      <c r="BN68" s="29">
        <f t="shared" si="38"/>
        <v>48283.5</v>
      </c>
      <c r="BO68" s="29">
        <f t="shared" si="38"/>
        <v>60151.75</v>
      </c>
      <c r="BP68" s="29">
        <f t="shared" si="38"/>
        <v>19549.25</v>
      </c>
      <c r="BQ68" s="29">
        <f t="shared" si="38"/>
        <v>967</v>
      </c>
      <c r="BR68" s="29">
        <f t="shared" si="38"/>
        <v>19</v>
      </c>
      <c r="BS68" s="29">
        <f t="shared" si="38"/>
        <v>0</v>
      </c>
      <c r="BT68" s="4"/>
      <c r="BU68" s="24">
        <f aca="true" t="shared" si="39" ref="BU68:CB68">PERCENTILE((BU4:BU61),0.25)</f>
        <v>550364</v>
      </c>
      <c r="BV68" s="24">
        <f t="shared" si="39"/>
        <v>2127750</v>
      </c>
      <c r="BW68" s="24">
        <f t="shared" si="39"/>
        <v>5986</v>
      </c>
      <c r="BX68" s="24">
        <f t="shared" si="39"/>
        <v>516936</v>
      </c>
      <c r="BY68" s="24">
        <f t="shared" si="39"/>
        <v>3441685</v>
      </c>
      <c r="BZ68" s="24">
        <f t="shared" si="39"/>
        <v>7230776</v>
      </c>
      <c r="CA68" s="24">
        <f t="shared" si="39"/>
        <v>0</v>
      </c>
      <c r="CB68" s="24">
        <f t="shared" si="39"/>
        <v>1644015</v>
      </c>
      <c r="CC68" s="4"/>
      <c r="CD68" s="29">
        <f aca="true" t="shared" si="40" ref="CD68:CU68">PERCENTILE((CD4:CD61),0.25)</f>
        <v>92.5</v>
      </c>
      <c r="CE68" s="29">
        <f t="shared" si="40"/>
        <v>173.5</v>
      </c>
      <c r="CF68" s="29">
        <f t="shared" si="40"/>
        <v>2649.75</v>
      </c>
      <c r="CG68" s="29">
        <f t="shared" si="40"/>
        <v>13204.75</v>
      </c>
      <c r="CH68" s="29">
        <f t="shared" si="40"/>
        <v>498.5</v>
      </c>
      <c r="CI68" s="29">
        <f t="shared" si="40"/>
        <v>17788.75</v>
      </c>
      <c r="CJ68" s="29">
        <f t="shared" si="40"/>
        <v>1685.5</v>
      </c>
      <c r="CK68" s="29">
        <f t="shared" si="40"/>
        <v>9188.25</v>
      </c>
      <c r="CL68" s="29">
        <f t="shared" si="40"/>
        <v>170.75</v>
      </c>
      <c r="CM68" s="29">
        <f t="shared" si="40"/>
        <v>12519.75</v>
      </c>
      <c r="CN68" s="29">
        <f t="shared" si="40"/>
        <v>496</v>
      </c>
      <c r="CO68" s="29">
        <f t="shared" si="40"/>
        <v>707.75</v>
      </c>
      <c r="CP68" s="29">
        <f t="shared" si="40"/>
        <v>19163</v>
      </c>
      <c r="CQ68" s="29">
        <f t="shared" si="40"/>
        <v>470.5</v>
      </c>
      <c r="CR68" s="29">
        <f t="shared" si="40"/>
        <v>675.25</v>
      </c>
      <c r="CS68" s="29">
        <f t="shared" si="40"/>
        <v>13862</v>
      </c>
      <c r="CT68" s="29">
        <f t="shared" si="40"/>
        <v>85.5</v>
      </c>
      <c r="CU68" s="29">
        <f t="shared" si="40"/>
        <v>30.25</v>
      </c>
    </row>
    <row r="69" spans="1:99" ht="12.75">
      <c r="A69" s="17" t="s">
        <v>168</v>
      </c>
      <c r="B69" s="4"/>
      <c r="C69" s="29">
        <f>PERCENTILE((C4:C61),0.75)</f>
        <v>6</v>
      </c>
      <c r="D69" s="18"/>
      <c r="E69" s="29">
        <f>PERCENTILE((E4:E61),0.75)</f>
        <v>86</v>
      </c>
      <c r="F69" s="29">
        <f>PERCENTILE((F4:F61),0.75)</f>
        <v>2322.5</v>
      </c>
      <c r="G69" s="29">
        <f>PERCENTILE((G4:G61),0.75)</f>
        <v>278</v>
      </c>
      <c r="H69" s="18"/>
      <c r="I69" s="18"/>
      <c r="J69" s="4"/>
      <c r="K69" s="29">
        <f aca="true" t="shared" si="41" ref="K69:P69">PERCENTILE((K4:K61),0.75)</f>
        <v>50.7</v>
      </c>
      <c r="L69" s="29">
        <f t="shared" si="41"/>
        <v>28.2</v>
      </c>
      <c r="M69" s="29">
        <f t="shared" si="41"/>
        <v>48.24</v>
      </c>
      <c r="N69" s="29">
        <f t="shared" si="41"/>
        <v>8.8</v>
      </c>
      <c r="O69" s="29">
        <f t="shared" si="41"/>
        <v>2.625</v>
      </c>
      <c r="P69" s="29">
        <f t="shared" si="41"/>
        <v>126.9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4"/>
      <c r="AC69" s="18"/>
      <c r="AD69" s="18"/>
      <c r="AE69" s="18"/>
      <c r="AF69" s="29">
        <f aca="true" t="shared" si="42" ref="AF69:AN69">PERCENTILE((AF4:AF61),0.75)</f>
        <v>658677</v>
      </c>
      <c r="AG69" s="29">
        <f t="shared" si="42"/>
        <v>71122</v>
      </c>
      <c r="AH69" s="29">
        <f t="shared" si="42"/>
        <v>8921.5</v>
      </c>
      <c r="AI69" s="29">
        <f t="shared" si="42"/>
        <v>3220</v>
      </c>
      <c r="AJ69" s="29">
        <f t="shared" si="42"/>
        <v>3406</v>
      </c>
      <c r="AK69" s="29">
        <f t="shared" si="42"/>
        <v>7249</v>
      </c>
      <c r="AL69" s="29">
        <f t="shared" si="42"/>
        <v>3155</v>
      </c>
      <c r="AM69" s="29">
        <f t="shared" si="42"/>
        <v>6038</v>
      </c>
      <c r="AN69" s="29">
        <f t="shared" si="42"/>
        <v>9957</v>
      </c>
      <c r="AO69" s="18"/>
      <c r="AP69" s="18"/>
      <c r="AQ69" s="4"/>
      <c r="AR69" s="29">
        <f aca="true" t="shared" si="43" ref="AR69:AW69">PERCENTILE((AR4:AR61),0.75)</f>
        <v>29075</v>
      </c>
      <c r="AS69" s="29">
        <f t="shared" si="43"/>
        <v>17267</v>
      </c>
      <c r="AT69" s="29">
        <f t="shared" si="43"/>
        <v>1051400.75</v>
      </c>
      <c r="AU69" s="29">
        <f t="shared" si="43"/>
        <v>24969</v>
      </c>
      <c r="AV69" s="29">
        <f t="shared" si="43"/>
        <v>9135.75</v>
      </c>
      <c r="AW69" s="29">
        <f t="shared" si="43"/>
        <v>681438.25</v>
      </c>
      <c r="AX69" s="18"/>
      <c r="AY69" s="18"/>
      <c r="AZ69" s="18"/>
      <c r="BA69" s="29">
        <f aca="true" t="shared" si="44" ref="BA69:BS69">PERCENTILE((BA4:BA61),0.75)</f>
        <v>44.5</v>
      </c>
      <c r="BB69" s="29">
        <f t="shared" si="44"/>
        <v>169.75</v>
      </c>
      <c r="BC69" s="29">
        <f t="shared" si="44"/>
        <v>1179.25</v>
      </c>
      <c r="BD69" s="29">
        <f t="shared" si="44"/>
        <v>4042.5</v>
      </c>
      <c r="BE69" s="29">
        <f t="shared" si="44"/>
        <v>8282.25</v>
      </c>
      <c r="BF69" s="29">
        <f t="shared" si="44"/>
        <v>241.25</v>
      </c>
      <c r="BG69" s="29">
        <f t="shared" si="44"/>
        <v>23.5</v>
      </c>
      <c r="BH69" s="29">
        <f t="shared" si="44"/>
        <v>10</v>
      </c>
      <c r="BI69" s="29">
        <f t="shared" si="44"/>
        <v>0.5</v>
      </c>
      <c r="BJ69" s="29">
        <f t="shared" si="44"/>
        <v>468</v>
      </c>
      <c r="BK69" s="29">
        <f t="shared" si="44"/>
        <v>4020.5</v>
      </c>
      <c r="BL69" s="29">
        <f t="shared" si="44"/>
        <v>5893.5</v>
      </c>
      <c r="BM69" s="29">
        <f t="shared" si="44"/>
        <v>9694.5</v>
      </c>
      <c r="BN69" s="29">
        <f t="shared" si="44"/>
        <v>91765.25</v>
      </c>
      <c r="BO69" s="29">
        <f t="shared" si="44"/>
        <v>108792</v>
      </c>
      <c r="BP69" s="29">
        <f t="shared" si="44"/>
        <v>128676.25</v>
      </c>
      <c r="BQ69" s="29">
        <f t="shared" si="44"/>
        <v>12702.5</v>
      </c>
      <c r="BR69" s="29">
        <f t="shared" si="44"/>
        <v>13521.5</v>
      </c>
      <c r="BS69" s="29">
        <f t="shared" si="44"/>
        <v>56219.5</v>
      </c>
      <c r="BT69" s="4"/>
      <c r="BU69" s="24">
        <f aca="true" t="shared" si="45" ref="BU69:CB69">PERCENTILE((BU4:BU61),0.75)</f>
        <v>2202028</v>
      </c>
      <c r="BV69" s="24">
        <f t="shared" si="45"/>
        <v>6310267</v>
      </c>
      <c r="BW69" s="24">
        <f t="shared" si="45"/>
        <v>55192</v>
      </c>
      <c r="BX69" s="24">
        <f t="shared" si="45"/>
        <v>1832394</v>
      </c>
      <c r="BY69" s="24">
        <f t="shared" si="45"/>
        <v>9108764</v>
      </c>
      <c r="BZ69" s="24">
        <f t="shared" si="45"/>
        <v>19387703</v>
      </c>
      <c r="CA69" s="24">
        <f t="shared" si="45"/>
        <v>206378.5</v>
      </c>
      <c r="CB69" s="24">
        <f t="shared" si="45"/>
        <v>6208589</v>
      </c>
      <c r="CC69" s="4"/>
      <c r="CD69" s="29">
        <f aca="true" t="shared" si="46" ref="CD69:CU69">PERCENTILE((CD4:CD61),0.75)</f>
        <v>661</v>
      </c>
      <c r="CE69" s="29">
        <f t="shared" si="46"/>
        <v>1865.25</v>
      </c>
      <c r="CF69" s="29">
        <f t="shared" si="46"/>
        <v>6588</v>
      </c>
      <c r="CG69" s="29">
        <f t="shared" si="46"/>
        <v>28901.75</v>
      </c>
      <c r="CH69" s="29">
        <f t="shared" si="46"/>
        <v>1388.75</v>
      </c>
      <c r="CI69" s="29">
        <f t="shared" si="46"/>
        <v>37595.5</v>
      </c>
      <c r="CJ69" s="29">
        <f t="shared" si="46"/>
        <v>4036</v>
      </c>
      <c r="CK69" s="29">
        <f t="shared" si="46"/>
        <v>21207.75</v>
      </c>
      <c r="CL69" s="29">
        <f t="shared" si="46"/>
        <v>660.25</v>
      </c>
      <c r="CM69" s="29">
        <f t="shared" si="46"/>
        <v>27195.75</v>
      </c>
      <c r="CN69" s="29">
        <f t="shared" si="46"/>
        <v>1359.25</v>
      </c>
      <c r="CO69" s="29">
        <f t="shared" si="46"/>
        <v>1954.75</v>
      </c>
      <c r="CP69" s="29">
        <f t="shared" si="46"/>
        <v>39513</v>
      </c>
      <c r="CQ69" s="29">
        <f t="shared" si="46"/>
        <v>1215</v>
      </c>
      <c r="CR69" s="29">
        <f t="shared" si="46"/>
        <v>1646.75</v>
      </c>
      <c r="CS69" s="29">
        <f t="shared" si="46"/>
        <v>28742</v>
      </c>
      <c r="CT69" s="29">
        <f t="shared" si="46"/>
        <v>3438.25</v>
      </c>
      <c r="CU69" s="29">
        <f t="shared" si="46"/>
        <v>1614</v>
      </c>
    </row>
    <row r="70" spans="1:99" ht="12.75">
      <c r="A70" s="17" t="s">
        <v>169</v>
      </c>
      <c r="B70" s="4"/>
      <c r="C70" s="19">
        <f>COUNTIF(C4:C61,"&lt;&gt;")-COUNTIF(C4:C61,"CP")-COUNTIF(C4:C61,"NU")-COUNTIF(C4:C61,"In Progress")</f>
        <v>49</v>
      </c>
      <c r="D70" s="18"/>
      <c r="E70" s="19">
        <f>COUNTIF(E4:E61,"&lt;&gt;")-COUNTIF(E4:E61,"CP")-COUNTIF(E4:E61,"NU")-COUNTIF(E4:E61,"In Progress")</f>
        <v>49</v>
      </c>
      <c r="F70" s="19">
        <f>COUNTIF(F4:F61,"&lt;&gt;")-COUNTIF(F4:F61,"CP")-COUNTIF(F4:F61,"NU")-COUNTIF(F4:F61,"In Progress")</f>
        <v>47</v>
      </c>
      <c r="G70" s="19">
        <f>COUNTIF(G4:G61,"&lt;&gt;")-COUNTIF(G4:G61,"CP")-COUNTIF(G4:G61,"NU")-COUNTIF(G4:G61,"In Progress")</f>
        <v>47</v>
      </c>
      <c r="H70" s="18"/>
      <c r="I70" s="18"/>
      <c r="J70" s="4"/>
      <c r="K70" s="19">
        <f aca="true" t="shared" si="47" ref="K70:P70">COUNTIF(K4:K61,"&lt;&gt;")-COUNTIF(K4:K61,"CP")-COUNTIF(K4:K61,"NU")-COUNTIF(K4:K61,"In Progress")</f>
        <v>49</v>
      </c>
      <c r="L70" s="19">
        <f t="shared" si="47"/>
        <v>49</v>
      </c>
      <c r="M70" s="19">
        <f t="shared" si="47"/>
        <v>49</v>
      </c>
      <c r="N70" s="19">
        <f t="shared" si="47"/>
        <v>49</v>
      </c>
      <c r="O70" s="19">
        <f t="shared" si="47"/>
        <v>48</v>
      </c>
      <c r="P70" s="19">
        <f t="shared" si="47"/>
        <v>49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4"/>
      <c r="AC70" s="18"/>
      <c r="AD70" s="18"/>
      <c r="AE70" s="18"/>
      <c r="AF70" s="19">
        <f aca="true" t="shared" si="48" ref="AF70:AN70">COUNTIF(AF4:AF61,"&lt;&gt;")-COUNTIF(AF4:AF61,"CP")-COUNTIF(AF4:AF61,"NU")-COUNTIF(AF4:AF61,"In Progress")</f>
        <v>48</v>
      </c>
      <c r="AG70" s="19">
        <f t="shared" si="48"/>
        <v>47</v>
      </c>
      <c r="AH70" s="19">
        <f t="shared" si="48"/>
        <v>47</v>
      </c>
      <c r="AI70" s="19">
        <f t="shared" si="48"/>
        <v>49</v>
      </c>
      <c r="AJ70" s="19">
        <f t="shared" si="48"/>
        <v>49</v>
      </c>
      <c r="AK70" s="19">
        <f t="shared" si="48"/>
        <v>49</v>
      </c>
      <c r="AL70" s="19">
        <f t="shared" si="48"/>
        <v>49</v>
      </c>
      <c r="AM70" s="19">
        <f t="shared" si="48"/>
        <v>49</v>
      </c>
      <c r="AN70" s="19">
        <f t="shared" si="48"/>
        <v>49</v>
      </c>
      <c r="AO70" s="18"/>
      <c r="AP70" s="18"/>
      <c r="AQ70" s="4"/>
      <c r="AR70" s="19">
        <f aca="true" t="shared" si="49" ref="AR70:AW70">COUNTIF(AR4:AR61,"&lt;&gt;")-COUNTIF(AR4:AR61,"CP")-COUNTIF(AR4:AR61,"NU")-COUNTIF(AR4:AR61,"In Progress")</f>
        <v>49</v>
      </c>
      <c r="AS70" s="19">
        <f t="shared" si="49"/>
        <v>48</v>
      </c>
      <c r="AT70" s="19">
        <f t="shared" si="49"/>
        <v>48</v>
      </c>
      <c r="AU70" s="19">
        <f t="shared" si="49"/>
        <v>45</v>
      </c>
      <c r="AV70" s="19">
        <f t="shared" si="49"/>
        <v>42</v>
      </c>
      <c r="AW70" s="19">
        <f t="shared" si="49"/>
        <v>32</v>
      </c>
      <c r="AX70" s="18"/>
      <c r="AY70" s="18"/>
      <c r="AZ70" s="18"/>
      <c r="BA70" s="19">
        <f aca="true" t="shared" si="50" ref="BA70:BS70">COUNTIF(BA4:BA61,"&lt;&gt;")-COUNTIF(BA4:BA61,"CP")-COUNTIF(BA4:BA61,"NU")-COUNTIF(BA4:BA61,"In Progress")</f>
        <v>48</v>
      </c>
      <c r="BB70" s="19">
        <f t="shared" si="50"/>
        <v>48</v>
      </c>
      <c r="BC70" s="19">
        <f t="shared" si="50"/>
        <v>48</v>
      </c>
      <c r="BD70" s="19">
        <f t="shared" si="50"/>
        <v>48</v>
      </c>
      <c r="BE70" s="19">
        <f t="shared" si="50"/>
        <v>48</v>
      </c>
      <c r="BF70" s="19">
        <f t="shared" si="50"/>
        <v>48</v>
      </c>
      <c r="BG70" s="19">
        <f t="shared" si="50"/>
        <v>48</v>
      </c>
      <c r="BH70" s="19">
        <f t="shared" si="50"/>
        <v>48</v>
      </c>
      <c r="BI70" s="19">
        <f t="shared" si="50"/>
        <v>48</v>
      </c>
      <c r="BJ70" s="19">
        <f t="shared" si="50"/>
        <v>48</v>
      </c>
      <c r="BK70" s="19">
        <f t="shared" si="50"/>
        <v>48</v>
      </c>
      <c r="BL70" s="19">
        <f t="shared" si="50"/>
        <v>48</v>
      </c>
      <c r="BM70" s="19">
        <f t="shared" si="50"/>
        <v>48</v>
      </c>
      <c r="BN70" s="19">
        <f t="shared" si="50"/>
        <v>48</v>
      </c>
      <c r="BO70" s="19">
        <f t="shared" si="50"/>
        <v>48</v>
      </c>
      <c r="BP70" s="19">
        <f t="shared" si="50"/>
        <v>48</v>
      </c>
      <c r="BQ70" s="19">
        <f t="shared" si="50"/>
        <v>48</v>
      </c>
      <c r="BR70" s="19">
        <f t="shared" si="50"/>
        <v>43</v>
      </c>
      <c r="BS70" s="19">
        <f t="shared" si="50"/>
        <v>35</v>
      </c>
      <c r="BT70" s="4"/>
      <c r="BU70" s="19">
        <f aca="true" t="shared" si="51" ref="BU70:CB70">COUNTIF(BU4:BU61,"&lt;&gt;")-COUNTIF(BU4:BU61,"CP")-COUNTIF(BU4:BU61,"NU")-COUNTIF(BU4:BU61,"In Progress")</f>
        <v>49</v>
      </c>
      <c r="BV70" s="19">
        <f t="shared" si="51"/>
        <v>49</v>
      </c>
      <c r="BW70" s="19">
        <f t="shared" si="51"/>
        <v>49</v>
      </c>
      <c r="BX70" s="19">
        <f t="shared" si="51"/>
        <v>49</v>
      </c>
      <c r="BY70" s="19">
        <f t="shared" si="51"/>
        <v>49</v>
      </c>
      <c r="BZ70" s="19">
        <f t="shared" si="51"/>
        <v>49</v>
      </c>
      <c r="CA70" s="19">
        <f t="shared" si="51"/>
        <v>47</v>
      </c>
      <c r="CB70" s="19">
        <f t="shared" si="51"/>
        <v>49</v>
      </c>
      <c r="CC70" s="4"/>
      <c r="CD70" s="19">
        <f aca="true" t="shared" si="52" ref="CD70:CU70">COUNTIF(CD4:CD61,"&lt;&gt;")-COUNTIF(CD4:CD61,"CP")-COUNTIF(CD4:CD61,"NU")-COUNTIF(CD4:CD61,"In Progress")</f>
        <v>47</v>
      </c>
      <c r="CE70" s="19">
        <f t="shared" si="52"/>
        <v>44</v>
      </c>
      <c r="CF70" s="19">
        <f t="shared" si="52"/>
        <v>48</v>
      </c>
      <c r="CG70" s="19">
        <f t="shared" si="52"/>
        <v>48</v>
      </c>
      <c r="CH70" s="19">
        <f t="shared" si="52"/>
        <v>48</v>
      </c>
      <c r="CI70" s="19">
        <f t="shared" si="52"/>
        <v>48</v>
      </c>
      <c r="CJ70" s="19">
        <f t="shared" si="52"/>
        <v>48</v>
      </c>
      <c r="CK70" s="19">
        <f t="shared" si="52"/>
        <v>48</v>
      </c>
      <c r="CL70" s="19">
        <f t="shared" si="52"/>
        <v>48</v>
      </c>
      <c r="CM70" s="19">
        <f t="shared" si="52"/>
        <v>48</v>
      </c>
      <c r="CN70" s="19">
        <f t="shared" si="52"/>
        <v>48</v>
      </c>
      <c r="CO70" s="19">
        <f t="shared" si="52"/>
        <v>48</v>
      </c>
      <c r="CP70" s="19">
        <f t="shared" si="52"/>
        <v>49</v>
      </c>
      <c r="CQ70" s="19">
        <f t="shared" si="52"/>
        <v>48</v>
      </c>
      <c r="CR70" s="19">
        <f t="shared" si="52"/>
        <v>48</v>
      </c>
      <c r="CS70" s="19">
        <f t="shared" si="52"/>
        <v>49</v>
      </c>
      <c r="CT70" s="19">
        <f t="shared" si="52"/>
        <v>48</v>
      </c>
      <c r="CU70" s="19">
        <f t="shared" si="52"/>
        <v>48</v>
      </c>
    </row>
  </sheetData>
  <mergeCells count="6">
    <mergeCell ref="BU1:CB1"/>
    <mergeCell ref="CD1:CU1"/>
    <mergeCell ref="C1:I1"/>
    <mergeCell ref="K1:AA1"/>
    <mergeCell ref="AC1:AP1"/>
    <mergeCell ref="AR1:BS1"/>
  </mergeCells>
  <printOptions gridLines="1"/>
  <pageMargins left="0.75" right="0.75" top="1" bottom="1" header="0.5" footer="0.5"/>
  <pageSetup fitToHeight="0" fitToWidth="0" horizontalDpi="600" verticalDpi="600" orientation="landscape" paperSize="9" scale="72" r:id="rId1"/>
  <headerFooter alignWithMargins="0">
    <oddFooter>&amp;LPrinted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CAUL Executive Officer</cp:lastModifiedBy>
  <cp:lastPrinted>2011-02-17T03:06:48Z</cp:lastPrinted>
  <dcterms:created xsi:type="dcterms:W3CDTF">2011-02-17T02:43:21Z</dcterms:created>
  <dcterms:modified xsi:type="dcterms:W3CDTF">2011-02-17T03:07:36Z</dcterms:modified>
  <cp:category/>
  <cp:version/>
  <cp:contentType/>
  <cp:contentStatus/>
</cp:coreProperties>
</file>