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30" activeTab="0"/>
  </bookViews>
  <sheets>
    <sheet name="CAUL 2005" sheetId="1" r:id="rId1"/>
  </sheets>
  <definedNames>
    <definedName name="_xlnm.Print_Area" localSheetId="0">'CAUL 2005'!$B$1:$BX$71</definedName>
    <definedName name="_xlnm.Print_Titles" localSheetId="0">'CAUL 2005'!$B:$C,'CAUL 2005'!$1:$5</definedName>
  </definedNames>
  <calcPr fullCalcOnLoad="1"/>
</workbook>
</file>

<file path=xl/comments1.xml><?xml version="1.0" encoding="utf-8"?>
<comments xmlns="http://schemas.openxmlformats.org/spreadsheetml/2006/main">
  <authors>
    <author>Jilovsky Family</author>
    <author>annas</author>
  </authors>
  <commentList>
    <comment ref="A4" authorId="0">
      <text>
        <r>
          <rPr>
            <b/>
            <sz val="8"/>
            <rFont val="Tahoma"/>
            <family val="0"/>
          </rPr>
          <t>SORTING
* sort by Column A to sort data by State
* sort by Column C to sort data by Institution Name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SORTING
* sort by Column A to sort data by State
* sort by Column C to sort data by Institution Name</t>
        </r>
      </text>
    </comment>
    <comment ref="AX71" authorId="1">
      <text>
        <r>
          <rPr>
            <sz val="8"/>
            <rFont val="Tahoma"/>
            <family val="0"/>
          </rPr>
          <t>Australian Libraries only.</t>
        </r>
      </text>
    </comment>
    <comment ref="AY71" authorId="1">
      <text>
        <r>
          <rPr>
            <sz val="8"/>
            <rFont val="Tahoma"/>
            <family val="0"/>
          </rPr>
          <t>Australian Libraries only.</t>
        </r>
      </text>
    </comment>
    <comment ref="AZ71" authorId="1">
      <text>
        <r>
          <rPr>
            <sz val="8"/>
            <rFont val="Tahoma"/>
            <family val="0"/>
          </rPr>
          <t>Australian Libraries only.</t>
        </r>
      </text>
    </comment>
    <comment ref="BA71" authorId="1">
      <text>
        <r>
          <rPr>
            <sz val="8"/>
            <rFont val="Tahoma"/>
            <family val="0"/>
          </rPr>
          <t>Australian Libraries only.</t>
        </r>
      </text>
    </comment>
    <comment ref="BB71" authorId="1">
      <text>
        <r>
          <rPr>
            <sz val="8"/>
            <rFont val="Tahoma"/>
            <family val="0"/>
          </rPr>
          <t>Australian Libraries only.</t>
        </r>
      </text>
    </comment>
    <comment ref="BC71" authorId="1">
      <text>
        <r>
          <rPr>
            <sz val="8"/>
            <rFont val="Tahoma"/>
            <family val="0"/>
          </rPr>
          <t>Australian Libraries only.</t>
        </r>
      </text>
    </comment>
    <comment ref="BE71" authorId="1">
      <text>
        <r>
          <rPr>
            <sz val="8"/>
            <rFont val="Tahoma"/>
            <family val="2"/>
          </rPr>
          <t>Australian Libraries only.</t>
        </r>
      </text>
    </comment>
  </commentList>
</comments>
</file>

<file path=xl/sharedStrings.xml><?xml version="1.0" encoding="utf-8"?>
<sst xmlns="http://schemas.openxmlformats.org/spreadsheetml/2006/main" count="298" uniqueCount="189">
  <si>
    <t>SORT CODE</t>
  </si>
  <si>
    <t>LIBRARY ORGANISATION</t>
  </si>
  <si>
    <t>LIBRARY STAFF</t>
  </si>
  <si>
    <t>LIBRARY SERVICES</t>
  </si>
  <si>
    <t>INFORMATION RESOURCES</t>
  </si>
  <si>
    <t>LIBRARY EXPENDITURE</t>
  </si>
  <si>
    <t>INSTITUTIONAL POPULATION</t>
  </si>
  <si>
    <t>DOCUMENT DELIVERY SERVICES</t>
  </si>
  <si>
    <t>Serial Titles</t>
  </si>
  <si>
    <t>Seating</t>
  </si>
  <si>
    <t>Positions</t>
  </si>
  <si>
    <t>Loans</t>
  </si>
  <si>
    <t>Supplied</t>
  </si>
  <si>
    <t>Received</t>
  </si>
  <si>
    <t>Non-Serial Items</t>
  </si>
  <si>
    <t>Non-Serial Titles</t>
  </si>
  <si>
    <t>New Serial Titles</t>
  </si>
  <si>
    <t>Actively Cancelled Serial Titles</t>
  </si>
  <si>
    <t>Current Serial Titles</t>
  </si>
  <si>
    <t>Students: Persons</t>
  </si>
  <si>
    <t>Students: EFTSU</t>
  </si>
  <si>
    <t>Staff: Persons</t>
  </si>
  <si>
    <t>Persons</t>
  </si>
  <si>
    <t>Staff: FTE</t>
  </si>
  <si>
    <t>EFTSU</t>
  </si>
  <si>
    <t>Students: External</t>
  </si>
  <si>
    <t>Other Users</t>
  </si>
  <si>
    <t>NOT PRINTED</t>
  </si>
  <si>
    <t>Seating:                       Total                                 Seats</t>
  </si>
  <si>
    <t>Positions: Professional Library</t>
  </si>
  <si>
    <t>Loans:              Total</t>
  </si>
  <si>
    <t>Loans:               Reserve Collection</t>
  </si>
  <si>
    <t>Loans:                   ULA</t>
  </si>
  <si>
    <t>Students:          Higher Degree Persons</t>
  </si>
  <si>
    <t>Students:          Other Tertiary Persons</t>
  </si>
  <si>
    <t>Students:          Higher Degree EFTSU</t>
  </si>
  <si>
    <t>Students:          Other Tertiary EFTSU</t>
  </si>
  <si>
    <t>Students:                  Total                        EFTSU</t>
  </si>
  <si>
    <t>Population:             Total                           EFTSU</t>
  </si>
  <si>
    <t>Population:                        ULA                          Users</t>
  </si>
  <si>
    <t>Population:                           Other                                       Users</t>
  </si>
  <si>
    <t>AC</t>
  </si>
  <si>
    <t>Australian Catholic University</t>
  </si>
  <si>
    <t>AUSTRALIAN CAPITAL TERRITORY</t>
  </si>
  <si>
    <t>ACT</t>
  </si>
  <si>
    <t>Australian Defence Force Academy</t>
  </si>
  <si>
    <t>Australian National University</t>
  </si>
  <si>
    <t>University of Canberra</t>
  </si>
  <si>
    <t>NS</t>
  </si>
  <si>
    <t>NEW SOUTH WALES</t>
  </si>
  <si>
    <t>NSW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</si>
  <si>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</si>
  <si>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</si>
  <si>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</si>
  <si>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</si>
  <si>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</si>
  <si>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</si>
  <si>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</si>
  <si>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</si>
  <si>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</si>
  <si>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</si>
  <si>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NT</t>
  </si>
  <si>
    <t>NORTHERN TERRITORY</t>
  </si>
  <si>
    <t>NTU</t>
  </si>
  <si>
    <t>Charles Darwin University</t>
  </si>
  <si>
    <t>QL</t>
  </si>
  <si>
    <t>QUEENSLAND</t>
  </si>
  <si>
    <t>QLD</t>
  </si>
  <si>
    <t>Bond University</t>
  </si>
  <si>
    <t>Central Queensland University</t>
  </si>
  <si>
    <t>Griffith University</t>
  </si>
  <si>
    <t>James Cook University</t>
  </si>
  <si>
    <t>Queensland University of Technology</t>
  </si>
  <si>
    <t>University of Queensland</t>
  </si>
  <si>
    <t>University of Southern Queensland</t>
  </si>
  <si>
    <t>University of the Sunshine Coast</t>
  </si>
  <si>
    <t>S</t>
  </si>
  <si>
    <t>SOUTH AUSTRALIA</t>
  </si>
  <si>
    <t>SA</t>
  </si>
  <si>
    <t>Flinders University of South Australia</t>
  </si>
  <si>
    <t>University of Adelaide</t>
  </si>
  <si>
    <t>University of South Australia</t>
  </si>
  <si>
    <t>TA</t>
  </si>
  <si>
    <t>TASMANIA</t>
  </si>
  <si>
    <t>TAS</t>
  </si>
  <si>
    <t>University of Tasmania</t>
  </si>
  <si>
    <t>VI</t>
  </si>
  <si>
    <t>VICTORIA</t>
  </si>
  <si>
    <t>VIC</t>
  </si>
  <si>
    <t>CARM</t>
  </si>
  <si>
    <t>Deakin University</t>
  </si>
  <si>
    <t>La Trobe University</t>
  </si>
  <si>
    <t>Monash University</t>
  </si>
  <si>
    <t>RMIT University</t>
  </si>
  <si>
    <t>Swinburne University of Technology</t>
  </si>
  <si>
    <t>University of Ballarat</t>
  </si>
  <si>
    <t>University of Melbourne</t>
  </si>
  <si>
    <t>W</t>
  </si>
  <si>
    <t>WESTERN AUSTRALIA</t>
  </si>
  <si>
    <t>WA</t>
  </si>
  <si>
    <t>Curtin University of Technology</t>
  </si>
  <si>
    <t>Edith Cowan University</t>
  </si>
  <si>
    <t>Murdoch University</t>
  </si>
  <si>
    <t>University of Western Australia</t>
  </si>
  <si>
    <t>Z</t>
  </si>
  <si>
    <t>NEW ZEALAND</t>
  </si>
  <si>
    <t>ZZ</t>
  </si>
  <si>
    <t>Auckland University of Technology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</si>
  <si>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</si>
  <si>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</si>
  <si>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</si>
  <si>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</si>
  <si>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</si>
  <si>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</si>
  <si>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</si>
  <si>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Sub Total - Australia</t>
  </si>
  <si>
    <t>AUD</t>
  </si>
  <si>
    <t>Sub Total - New Zealand</t>
  </si>
  <si>
    <t>NZD</t>
  </si>
  <si>
    <t>ZZ1</t>
  </si>
  <si>
    <t>Total</t>
  </si>
  <si>
    <t>ZZ2</t>
  </si>
  <si>
    <t>Mean</t>
  </si>
  <si>
    <t>ZZ3</t>
  </si>
  <si>
    <t>Median</t>
  </si>
  <si>
    <t>ZZ4</t>
  </si>
  <si>
    <t>Lower Quartile</t>
  </si>
  <si>
    <t>ZZ5</t>
  </si>
  <si>
    <t>Upper Quartile</t>
  </si>
  <si>
    <t>ZZ6</t>
  </si>
  <si>
    <t>Valid number</t>
  </si>
  <si>
    <t>2005 ACADEMIC LIBRARIES</t>
  </si>
  <si>
    <t>University of Notre Dame</t>
  </si>
  <si>
    <t>Expenditure:                                                            Non-Serials</t>
  </si>
  <si>
    <t>Seating: Classroom                              Seats</t>
  </si>
  <si>
    <t>CAUL STATISTICS</t>
  </si>
  <si>
    <t>CP</t>
  </si>
  <si>
    <t>Libraries:                             Number</t>
  </si>
  <si>
    <t>Positions:                           Other</t>
  </si>
  <si>
    <t>Positions:                                  Other Professional</t>
  </si>
  <si>
    <t>Positions:                                  Total                              Staff</t>
  </si>
  <si>
    <t>Doc Del:                                 Supplied                               Copies</t>
  </si>
  <si>
    <t>Serial Titles:                                          New Individual electronic</t>
  </si>
  <si>
    <t>Serial Titles:                                        New titles within a single publishers collection</t>
  </si>
  <si>
    <t>Serial Titles:                                        New titles within aggregations</t>
  </si>
  <si>
    <t>Serial Titles:                                   Total New</t>
  </si>
  <si>
    <t>Serial Titles:                                   New Individual                               print and                                non-print</t>
  </si>
  <si>
    <t>Serial Titles:                                  Within a single publishers collection actively cancelled</t>
  </si>
  <si>
    <t>Serial Titles:                   Total                           Cancelled</t>
  </si>
  <si>
    <t>Serial Titles:                    Total Current</t>
  </si>
  <si>
    <t xml:space="preserve">Serial Titles: Individual                              electronic                      actively cancelled </t>
  </si>
  <si>
    <t>Victoria University</t>
  </si>
  <si>
    <t>Students:          Total                            Persons</t>
  </si>
  <si>
    <t>Opening                                             Hours</t>
  </si>
  <si>
    <t>Positions:              Para                                      Professional</t>
  </si>
  <si>
    <t>Positions: Library                             Support</t>
  </si>
  <si>
    <t>Doc Del:                               Supplied                           Loans</t>
  </si>
  <si>
    <t>Doc Del:                                       Supplied                                     Total Items</t>
  </si>
  <si>
    <t>Doc Del:                                   Received                                 Loans</t>
  </si>
  <si>
    <t>Doc Del:                                   Received                         Copies</t>
  </si>
  <si>
    <t>Doc Del:                                     Received                        Total Items</t>
  </si>
  <si>
    <t>Expenditure:                             Serials Subs</t>
  </si>
  <si>
    <t>Expenditure:                     Binding</t>
  </si>
  <si>
    <t>Expenditure:                      Operating</t>
  </si>
  <si>
    <t>Expenditure:                     Salaries</t>
  </si>
  <si>
    <t>Expenditure:                       Total</t>
  </si>
  <si>
    <t>Expenditure:                              Extraordinary</t>
  </si>
  <si>
    <t>Expenditure:                       E-Resources</t>
  </si>
  <si>
    <t>Population:                    Other Staff Persons</t>
  </si>
  <si>
    <t>Population:                           Total                                        Persons</t>
  </si>
  <si>
    <t>Students:          TAFE/Non                       Tertiary                   EFTSU</t>
  </si>
  <si>
    <t>Population:              Academic               Staff FTE</t>
  </si>
  <si>
    <t>Population:                   Other                     Staff FTE</t>
  </si>
  <si>
    <t>Students:                         External                             EFTSU</t>
  </si>
  <si>
    <t>Serial Titles:                                   Current                Individual                                    print and                     non-print</t>
  </si>
  <si>
    <t>Serial Titles:                          Current                Individual                  electronic</t>
  </si>
  <si>
    <t>Serial Titles: Individual print                               and non-print                          actively cancelled</t>
  </si>
  <si>
    <t>Serial Titles:                        Within                         aggregations                                         actively cancelled</t>
  </si>
  <si>
    <t>Serial Titles:                           Current Titles                                   within a single                       publishers                                  collection</t>
  </si>
  <si>
    <t>Serial Titles:                       Current Titles                                     within                                   aggregations</t>
  </si>
  <si>
    <t>Students:          TAFE/Non                            Tertiary                                    Persons</t>
  </si>
  <si>
    <t>Population: Academic             Staff                                        Persons</t>
  </si>
  <si>
    <t>Students:                    External                                          Persons</t>
  </si>
  <si>
    <t>Non-Serial                                 Items:                                   Acquired</t>
  </si>
  <si>
    <t>Non-Serial                                          Items:                                     Withdrawn</t>
  </si>
  <si>
    <t>Non-Serial                                     Items:                      Total</t>
  </si>
  <si>
    <t>Non-Serial                                    Titles:                                       Acquired</t>
  </si>
  <si>
    <t>Non-Serial                             Titles:                              Withdrawn</t>
  </si>
  <si>
    <t>Non-Serial                                            Titles:                        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</si>
</sst>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#,##0.0"/>
    <numFmt numFmtId="167" formatCode="&quot;$&quot;#,##0"/>
  </numFmts>
  <fonts count="18">
    <font>
      <sz val="10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i/>
      <sz val="5"/>
      <name val="Arial"/>
      <family val="2"/>
    </font>
    <font>
      <b/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3" fontId="3" fillId="3" borderId="2" xfId="0" applyNumberFormat="1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3" fontId="3" fillId="3" borderId="4" xfId="0" applyNumberFormat="1" applyFont="1" applyFill="1" applyBorder="1" applyAlignment="1" applyProtection="1">
      <alignment horizontal="centerContinuous" vertical="center"/>
      <protection locked="0"/>
    </xf>
    <xf numFmtId="3" fontId="3" fillId="3" borderId="5" xfId="0" applyNumberFormat="1" applyFont="1" applyFill="1" applyBorder="1" applyAlignment="1" applyProtection="1">
      <alignment horizontal="centerContinuous" vertical="center"/>
      <protection locked="0"/>
    </xf>
    <xf numFmtId="3" fontId="3" fillId="3" borderId="6" xfId="0" applyNumberFormat="1" applyFont="1" applyFill="1" applyBorder="1" applyAlignment="1" applyProtection="1">
      <alignment horizontal="centerContinuous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Continuous" vertical="center"/>
    </xf>
    <xf numFmtId="3" fontId="3" fillId="3" borderId="8" xfId="0" applyNumberFormat="1" applyFont="1" applyFill="1" applyBorder="1" applyAlignment="1" applyProtection="1">
      <alignment horizontal="centerContinuous" vertical="center"/>
      <protection locked="0"/>
    </xf>
    <xf numFmtId="3" fontId="3" fillId="3" borderId="7" xfId="0" applyNumberFormat="1" applyFont="1" applyFill="1" applyBorder="1" applyAlignment="1" applyProtection="1">
      <alignment horizontal="centerContinuous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right" vertical="center"/>
      <protection locked="0"/>
    </xf>
    <xf numFmtId="165" fontId="8" fillId="0" borderId="13" xfId="0" applyNumberFormat="1" applyFont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right" vertical="center"/>
      <protection locked="0"/>
    </xf>
    <xf numFmtId="2" fontId="9" fillId="5" borderId="1" xfId="0" applyNumberFormat="1" applyFont="1" applyFill="1" applyBorder="1" applyAlignment="1" applyProtection="1">
      <alignment horizontal="right" vertical="center"/>
      <protection locked="0"/>
    </xf>
    <xf numFmtId="3" fontId="9" fillId="5" borderId="1" xfId="0" applyNumberFormat="1" applyFont="1" applyFill="1" applyBorder="1" applyAlignment="1" applyProtection="1">
      <alignment horizontal="right" vertical="center"/>
      <protection locked="0"/>
    </xf>
    <xf numFmtId="164" fontId="9" fillId="5" borderId="1" xfId="0" applyNumberFormat="1" applyFont="1" applyFill="1" applyBorder="1" applyAlignment="1" applyProtection="1">
      <alignment horizontal="right" vertical="center"/>
      <protection locked="0"/>
    </xf>
    <xf numFmtId="3" fontId="9" fillId="5" borderId="14" xfId="0" applyNumberFormat="1" applyFont="1" applyFill="1" applyBorder="1" applyAlignment="1" applyProtection="1">
      <alignment horizontal="right" vertical="center"/>
      <protection locked="0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3" fontId="9" fillId="5" borderId="10" xfId="0" applyNumberFormat="1" applyFont="1" applyFill="1" applyBorder="1" applyAlignment="1" applyProtection="1">
      <alignment horizontal="right" vertical="center"/>
      <protection locked="0"/>
    </xf>
    <xf numFmtId="167" fontId="9" fillId="5" borderId="15" xfId="0" applyNumberFormat="1" applyFont="1" applyFill="1" applyBorder="1" applyAlignment="1" applyProtection="1">
      <alignment horizontal="right" vertical="center"/>
      <protection locked="0"/>
    </xf>
    <xf numFmtId="167" fontId="9" fillId="5" borderId="1" xfId="0" applyNumberFormat="1" applyFont="1" applyFill="1" applyBorder="1" applyAlignment="1" applyProtection="1">
      <alignment horizontal="right" vertical="center"/>
      <protection locked="0"/>
    </xf>
    <xf numFmtId="167" fontId="9" fillId="5" borderId="14" xfId="0" applyNumberFormat="1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3" fontId="9" fillId="5" borderId="0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4" borderId="14" xfId="0" applyNumberFormat="1" applyFont="1" applyFill="1" applyBorder="1" applyAlignment="1" applyProtection="1">
      <alignment horizontal="right" vertical="center"/>
      <protection locked="0"/>
    </xf>
    <xf numFmtId="3" fontId="9" fillId="4" borderId="10" xfId="0" applyNumberFormat="1" applyFont="1" applyFill="1" applyBorder="1" applyAlignment="1" applyProtection="1">
      <alignment horizontal="right" vertical="center"/>
      <protection locked="0"/>
    </xf>
    <xf numFmtId="167" fontId="9" fillId="6" borderId="14" xfId="0" applyNumberFormat="1" applyFont="1" applyFill="1" applyBorder="1" applyAlignment="1" applyProtection="1">
      <alignment horizontal="right" vertical="center"/>
      <protection locked="0"/>
    </xf>
    <xf numFmtId="167" fontId="9" fillId="0" borderId="1" xfId="0" applyNumberFormat="1" applyFont="1" applyBorder="1" applyAlignment="1" applyProtection="1">
      <alignment horizontal="right" vertical="center"/>
      <protection locked="0"/>
    </xf>
    <xf numFmtId="167" fontId="9" fillId="0" borderId="14" xfId="0" applyNumberFormat="1" applyFont="1" applyBorder="1" applyAlignment="1" applyProtection="1">
      <alignment horizontal="right" vertical="center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/>
      <protection locked="0"/>
    </xf>
    <xf numFmtId="167" fontId="9" fillId="0" borderId="14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2" fontId="9" fillId="5" borderId="1" xfId="0" applyNumberFormat="1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3" fontId="9" fillId="5" borderId="14" xfId="0" applyNumberFormat="1" applyFont="1" applyFill="1" applyBorder="1" applyAlignment="1">
      <alignment horizontal="right" vertical="center"/>
    </xf>
    <xf numFmtId="167" fontId="9" fillId="5" borderId="14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3" fontId="9" fillId="5" borderId="10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167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6" fontId="9" fillId="6" borderId="14" xfId="0" applyNumberFormat="1" applyFont="1" applyFill="1" applyBorder="1" applyAlignment="1" applyProtection="1">
      <alignment horizontal="right" vertical="center"/>
      <protection locked="0"/>
    </xf>
    <xf numFmtId="6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 applyProtection="1">
      <alignment horizontal="right" vertical="center"/>
      <protection locked="0"/>
    </xf>
    <xf numFmtId="6" fontId="9" fillId="5" borderId="14" xfId="0" applyNumberFormat="1" applyFont="1" applyFill="1" applyBorder="1" applyAlignment="1" applyProtection="1">
      <alignment horizontal="right" vertical="center"/>
      <protection locked="0"/>
    </xf>
    <xf numFmtId="6" fontId="9" fillId="5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 vertical="center"/>
    </xf>
    <xf numFmtId="166" fontId="12" fillId="0" borderId="17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167" fontId="12" fillId="0" borderId="19" xfId="0" applyNumberFormat="1" applyFont="1" applyBorder="1" applyAlignment="1">
      <alignment horizontal="right" vertical="center"/>
    </xf>
    <xf numFmtId="167" fontId="12" fillId="0" borderId="20" xfId="0" applyNumberFormat="1" applyFont="1" applyBorder="1" applyAlignment="1">
      <alignment horizontal="right" vertical="center"/>
    </xf>
    <xf numFmtId="167" fontId="12" fillId="0" borderId="17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166" fontId="12" fillId="0" borderId="21" xfId="0" applyNumberFormat="1" applyFont="1" applyBorder="1" applyAlignment="1">
      <alignment horizontal="right" vertical="center"/>
    </xf>
    <xf numFmtId="166" fontId="12" fillId="0" borderId="11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167" fontId="12" fillId="0" borderId="23" xfId="0" applyNumberFormat="1" applyFont="1" applyBorder="1" applyAlignment="1">
      <alignment horizontal="right" vertical="center"/>
    </xf>
    <xf numFmtId="167" fontId="12" fillId="0" borderId="14" xfId="0" applyNumberFormat="1" applyFont="1" applyBorder="1" applyAlignment="1">
      <alignment horizontal="right" vertical="center"/>
    </xf>
    <xf numFmtId="167" fontId="12" fillId="0" borderId="11" xfId="0" applyNumberFormat="1" applyFont="1" applyBorder="1" applyAlignment="1">
      <alignment horizontal="right" vertical="center"/>
    </xf>
    <xf numFmtId="167" fontId="12" fillId="0" borderId="24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166" fontId="12" fillId="0" borderId="24" xfId="0" applyNumberFormat="1" applyFont="1" applyBorder="1" applyAlignment="1">
      <alignment horizontal="right" vertical="center"/>
    </xf>
    <xf numFmtId="166" fontId="12" fillId="0" borderId="9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166" fontId="9" fillId="4" borderId="26" xfId="0" applyNumberFormat="1" applyFont="1" applyFill="1" applyBorder="1" applyAlignment="1" applyProtection="1">
      <alignment horizontal="right" vertical="center"/>
      <protection locked="0"/>
    </xf>
    <xf numFmtId="167" fontId="12" fillId="6" borderId="13" xfId="0" applyNumberFormat="1" applyFont="1" applyFill="1" applyBorder="1" applyAlignment="1">
      <alignment horizontal="right" vertical="center"/>
    </xf>
    <xf numFmtId="167" fontId="12" fillId="0" borderId="9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6" fontId="12" fillId="0" borderId="14" xfId="0" applyNumberFormat="1" applyFont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167" fontId="12" fillId="0" borderId="10" xfId="0" applyNumberFormat="1" applyFont="1" applyBorder="1" applyAlignment="1">
      <alignment horizontal="right" vertical="center"/>
    </xf>
    <xf numFmtId="3" fontId="12" fillId="2" borderId="2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 applyProtection="1">
      <alignment vertical="center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3" fontId="3" fillId="3" borderId="27" xfId="0" applyNumberFormat="1" applyFont="1" applyFill="1" applyBorder="1" applyAlignment="1" applyProtection="1">
      <alignment horizontal="centerContinuous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64" fontId="9" fillId="0" borderId="14" xfId="0" applyNumberFormat="1" applyFont="1" applyFill="1" applyBorder="1" applyAlignment="1" applyProtection="1">
      <alignment horizontal="right" vertical="center"/>
      <protection locked="0"/>
    </xf>
    <xf numFmtId="167" fontId="9" fillId="0" borderId="9" xfId="0" applyNumberFormat="1" applyFont="1" applyFill="1" applyBorder="1" applyAlignment="1" applyProtection="1">
      <alignment horizontal="right" vertical="center"/>
      <protection locked="0"/>
    </xf>
    <xf numFmtId="1" fontId="9" fillId="5" borderId="1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3" fontId="6" fillId="0" borderId="9" xfId="0" applyNumberFormat="1" applyFont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Border="1" applyAlignment="1" applyProtection="1">
      <alignment horizontal="center" vertical="center"/>
      <protection locked="0"/>
    </xf>
    <xf numFmtId="1" fontId="8" fillId="0" borderId="31" xfId="0" applyNumberFormat="1" applyFont="1" applyBorder="1" applyAlignment="1" applyProtection="1">
      <alignment horizontal="center" vertical="center"/>
      <protection locked="0"/>
    </xf>
    <xf numFmtId="164" fontId="8" fillId="0" borderId="31" xfId="0" applyNumberFormat="1" applyFont="1" applyBorder="1" applyAlignment="1" applyProtection="1">
      <alignment horizontal="center" vertical="center"/>
      <protection locked="0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3" fontId="10" fillId="4" borderId="31" xfId="0" applyNumberFormat="1" applyFont="1" applyFill="1" applyBorder="1" applyAlignment="1" applyProtection="1">
      <alignment horizontal="center" vertical="center"/>
      <protection locked="0"/>
    </xf>
    <xf numFmtId="165" fontId="8" fillId="0" borderId="31" xfId="0" applyNumberFormat="1" applyFont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 applyProtection="1">
      <alignment horizontal="center" vertical="center"/>
      <protection locked="0"/>
    </xf>
    <xf numFmtId="3" fontId="8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3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3" fillId="3" borderId="5" xfId="0" applyFont="1" applyFill="1" applyBorder="1" applyAlignment="1" applyProtection="1">
      <alignment horizontal="centerContinuous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Continuous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" fontId="8" fillId="2" borderId="31" xfId="0" applyNumberFormat="1" applyFont="1" applyFill="1" applyBorder="1" applyAlignment="1" applyProtection="1">
      <alignment horizontal="center" vertical="center"/>
      <protection locked="0"/>
    </xf>
    <xf numFmtId="3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5" fillId="6" borderId="12" xfId="0" applyFont="1" applyFill="1" applyBorder="1" applyAlignment="1" applyProtection="1">
      <alignment horizontal="centerContinuous" vertical="center" wrapText="1"/>
      <protection locked="0"/>
    </xf>
    <xf numFmtId="0" fontId="7" fillId="6" borderId="26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4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1" fontId="9" fillId="0" borderId="9" xfId="0" applyNumberFormat="1" applyFont="1" applyFill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>
      <alignment horizontal="right" vertical="center"/>
    </xf>
    <xf numFmtId="3" fontId="17" fillId="5" borderId="1" xfId="0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17" fillId="5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14" xfId="0" applyNumberFormat="1" applyFont="1" applyFill="1" applyBorder="1" applyAlignment="1" applyProtection="1">
      <alignment horizontal="right" vertical="center"/>
      <protection locked="0"/>
    </xf>
    <xf numFmtId="167" fontId="17" fillId="6" borderId="14" xfId="0" applyNumberFormat="1" applyFont="1" applyFill="1" applyBorder="1" applyAlignment="1" applyProtection="1">
      <alignment horizontal="right" vertical="center"/>
      <protection locked="0"/>
    </xf>
    <xf numFmtId="167" fontId="17" fillId="0" borderId="14" xfId="0" applyNumberFormat="1" applyFont="1" applyFill="1" applyBorder="1" applyAlignment="1" applyProtection="1">
      <alignment horizontal="right" vertical="center"/>
      <protection locked="0"/>
    </xf>
    <xf numFmtId="167" fontId="17" fillId="5" borderId="1" xfId="0" applyNumberFormat="1" applyFont="1" applyFill="1" applyBorder="1" applyAlignment="1" applyProtection="1">
      <alignment horizontal="right" vertical="center"/>
      <protection locked="0"/>
    </xf>
    <xf numFmtId="167" fontId="17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3" fontId="17" fillId="5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3" fontId="3" fillId="2" borderId="32" xfId="0" applyNumberFormat="1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27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6" fillId="6" borderId="30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165" fontId="8" fillId="0" borderId="26" xfId="0" applyNumberFormat="1" applyFont="1" applyBorder="1" applyAlignment="1" applyProtection="1">
      <alignment horizontal="center" vertical="center"/>
      <protection locked="0"/>
    </xf>
    <xf numFmtId="165" fontId="8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3" fontId="3" fillId="7" borderId="3" xfId="0" applyNumberFormat="1" applyFont="1" applyFill="1" applyBorder="1" applyAlignment="1" applyProtection="1">
      <alignment horizontal="center" vertical="center"/>
      <protection locked="0"/>
    </xf>
    <xf numFmtId="3" fontId="3" fillId="7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1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B27" sqref="CB27"/>
    </sheetView>
  </sheetViews>
  <sheetFormatPr defaultColWidth="9.140625" defaultRowHeight="12.75"/>
  <cols>
    <col min="1" max="1" width="2.7109375" style="0" customWidth="1"/>
    <col min="2" max="2" width="1.1484375" style="0" customWidth="1"/>
    <col min="3" max="3" width="44.140625" style="0" customWidth="1"/>
    <col min="4" max="4" width="1.8515625" style="0" customWidth="1"/>
    <col min="5" max="8" width="10.7109375" style="0" customWidth="1"/>
    <col min="9" max="9" width="1.8515625" style="0" customWidth="1"/>
    <col min="10" max="10" width="11.7109375" style="0" customWidth="1"/>
    <col min="11" max="11" width="12.140625" style="0" customWidth="1"/>
    <col min="12" max="12" width="11.00390625" style="0" customWidth="1"/>
    <col min="13" max="13" width="11.28125" style="0" customWidth="1"/>
    <col min="14" max="14" width="10.8515625" style="0" customWidth="1"/>
    <col min="15" max="15" width="11.28125" style="0" customWidth="1"/>
    <col min="16" max="16" width="1.8515625" style="0" customWidth="1"/>
    <col min="17" max="19" width="10.7109375" style="0" customWidth="1"/>
    <col min="20" max="25" width="12.00390625" style="0" customWidth="1"/>
    <col min="26" max="26" width="1.8515625" style="225" customWidth="1"/>
    <col min="27" max="32" width="12.00390625" style="0" customWidth="1"/>
    <col min="33" max="47" width="13.7109375" style="0" customWidth="1"/>
    <col min="48" max="48" width="1.8515625" style="0" customWidth="1"/>
    <col min="49" max="49" width="4.140625" style="0" customWidth="1"/>
    <col min="50" max="50" width="11.00390625" style="0" customWidth="1"/>
    <col min="51" max="55" width="13.7109375" style="0" customWidth="1"/>
    <col min="56" max="57" width="12.28125" style="0" customWidth="1"/>
    <col min="58" max="58" width="1.8515625" style="0" customWidth="1"/>
    <col min="59" max="76" width="11.7109375" style="0" customWidth="1"/>
  </cols>
  <sheetData>
    <row r="1" spans="1:76" ht="12" customHeight="1">
      <c r="A1" s="233" t="s">
        <v>0</v>
      </c>
      <c r="B1" s="238"/>
      <c r="C1" s="239"/>
      <c r="D1" s="139"/>
      <c r="E1" s="236" t="s">
        <v>1</v>
      </c>
      <c r="F1" s="236"/>
      <c r="G1" s="236"/>
      <c r="H1" s="236"/>
      <c r="I1" s="144"/>
      <c r="J1" s="279" t="s">
        <v>2</v>
      </c>
      <c r="K1" s="280"/>
      <c r="L1" s="280"/>
      <c r="M1" s="280"/>
      <c r="N1" s="280"/>
      <c r="O1" s="280"/>
      <c r="P1" s="144"/>
      <c r="Q1" s="273" t="s">
        <v>3</v>
      </c>
      <c r="R1" s="274"/>
      <c r="S1" s="275"/>
      <c r="T1" s="231" t="s">
        <v>3</v>
      </c>
      <c r="U1" s="246"/>
      <c r="V1" s="246"/>
      <c r="W1" s="246"/>
      <c r="X1" s="246"/>
      <c r="Y1" s="246"/>
      <c r="Z1" s="11"/>
      <c r="AA1" s="246" t="s">
        <v>4</v>
      </c>
      <c r="AB1" s="246"/>
      <c r="AC1" s="246"/>
      <c r="AD1" s="246"/>
      <c r="AE1" s="246"/>
      <c r="AF1" s="246"/>
      <c r="AG1" s="242" t="s">
        <v>4</v>
      </c>
      <c r="AH1" s="243"/>
      <c r="AI1" s="243"/>
      <c r="AJ1" s="243"/>
      <c r="AK1" s="243"/>
      <c r="AL1" s="243"/>
      <c r="AM1" s="243"/>
      <c r="AN1" s="243"/>
      <c r="AO1" s="243"/>
      <c r="AP1" s="244"/>
      <c r="AQ1" s="242" t="s">
        <v>4</v>
      </c>
      <c r="AR1" s="243"/>
      <c r="AS1" s="243"/>
      <c r="AT1" s="243"/>
      <c r="AU1" s="244"/>
      <c r="AV1" s="144"/>
      <c r="AW1" s="258" t="s">
        <v>5</v>
      </c>
      <c r="AX1" s="254"/>
      <c r="AY1" s="254"/>
      <c r="AZ1" s="254"/>
      <c r="BA1" s="254"/>
      <c r="BB1" s="254"/>
      <c r="BC1" s="254"/>
      <c r="BD1" s="254" t="s">
        <v>5</v>
      </c>
      <c r="BE1" s="255"/>
      <c r="BF1" s="145"/>
      <c r="BG1" s="252" t="s">
        <v>6</v>
      </c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 t="s">
        <v>6</v>
      </c>
      <c r="BS1" s="232"/>
      <c r="BT1" s="232"/>
      <c r="BU1" s="232"/>
      <c r="BV1" s="232"/>
      <c r="BW1" s="232"/>
      <c r="BX1" s="249"/>
    </row>
    <row r="2" spans="1:76" ht="12" customHeight="1">
      <c r="A2" s="234"/>
      <c r="B2" s="240"/>
      <c r="C2" s="241"/>
      <c r="D2" s="137"/>
      <c r="E2" s="237"/>
      <c r="F2" s="237"/>
      <c r="G2" s="237"/>
      <c r="H2" s="237"/>
      <c r="I2" s="1"/>
      <c r="J2" s="281"/>
      <c r="K2" s="282"/>
      <c r="L2" s="282"/>
      <c r="M2" s="282"/>
      <c r="N2" s="282"/>
      <c r="O2" s="282"/>
      <c r="P2" s="158"/>
      <c r="Q2" s="276"/>
      <c r="R2" s="277"/>
      <c r="S2" s="278"/>
      <c r="T2" s="229" t="s">
        <v>7</v>
      </c>
      <c r="U2" s="230"/>
      <c r="V2" s="230"/>
      <c r="W2" s="230"/>
      <c r="X2" s="230"/>
      <c r="Y2" s="230"/>
      <c r="Z2" s="2"/>
      <c r="AA2" s="245" t="s">
        <v>8</v>
      </c>
      <c r="AB2" s="245"/>
      <c r="AC2" s="245"/>
      <c r="AD2" s="245"/>
      <c r="AE2" s="245"/>
      <c r="AF2" s="245"/>
      <c r="AG2" s="271" t="s">
        <v>8</v>
      </c>
      <c r="AH2" s="245"/>
      <c r="AI2" s="245"/>
      <c r="AJ2" s="245"/>
      <c r="AK2" s="245"/>
      <c r="AL2" s="245"/>
      <c r="AM2" s="245"/>
      <c r="AN2" s="245"/>
      <c r="AO2" s="245"/>
      <c r="AP2" s="272"/>
      <c r="AQ2" s="271" t="s">
        <v>8</v>
      </c>
      <c r="AR2" s="245"/>
      <c r="AS2" s="245"/>
      <c r="AT2" s="245"/>
      <c r="AU2" s="272"/>
      <c r="AV2" s="1"/>
      <c r="AW2" s="259"/>
      <c r="AX2" s="256"/>
      <c r="AY2" s="256"/>
      <c r="AZ2" s="256"/>
      <c r="BA2" s="256"/>
      <c r="BB2" s="256"/>
      <c r="BC2" s="256"/>
      <c r="BD2" s="256"/>
      <c r="BE2" s="257"/>
      <c r="BF2" s="3"/>
      <c r="BG2" s="253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1"/>
    </row>
    <row r="3" spans="1:76" ht="21.75" customHeight="1">
      <c r="A3" s="235"/>
      <c r="B3" s="186"/>
      <c r="C3" s="178" t="s">
        <v>135</v>
      </c>
      <c r="D3" s="4"/>
      <c r="E3" s="175"/>
      <c r="F3" s="5"/>
      <c r="G3" s="6" t="s">
        <v>9</v>
      </c>
      <c r="H3" s="7"/>
      <c r="I3" s="3"/>
      <c r="J3" s="283" t="s">
        <v>10</v>
      </c>
      <c r="K3" s="284"/>
      <c r="L3" s="284"/>
      <c r="M3" s="284"/>
      <c r="N3" s="284"/>
      <c r="O3" s="285"/>
      <c r="P3" s="3"/>
      <c r="Q3" s="8" t="s">
        <v>11</v>
      </c>
      <c r="R3" s="9"/>
      <c r="S3" s="6"/>
      <c r="T3" s="174" t="s">
        <v>12</v>
      </c>
      <c r="U3" s="10"/>
      <c r="V3" s="10"/>
      <c r="W3" s="138" t="s">
        <v>13</v>
      </c>
      <c r="X3" s="10"/>
      <c r="Y3" s="13"/>
      <c r="Z3" s="11"/>
      <c r="AA3" s="247" t="s">
        <v>14</v>
      </c>
      <c r="AB3" s="248"/>
      <c r="AC3" s="228"/>
      <c r="AD3" s="247" t="s">
        <v>15</v>
      </c>
      <c r="AE3" s="248"/>
      <c r="AF3" s="228"/>
      <c r="AG3" s="6" t="s">
        <v>16</v>
      </c>
      <c r="AH3" s="8"/>
      <c r="AI3" s="8"/>
      <c r="AJ3" s="8"/>
      <c r="AK3" s="9"/>
      <c r="AL3" s="12" t="s">
        <v>17</v>
      </c>
      <c r="AM3" s="10"/>
      <c r="AN3" s="10"/>
      <c r="AO3" s="10"/>
      <c r="AP3" s="13"/>
      <c r="AQ3" s="14" t="s">
        <v>18</v>
      </c>
      <c r="AR3" s="10"/>
      <c r="AS3" s="10"/>
      <c r="AT3" s="10"/>
      <c r="AU3" s="13"/>
      <c r="AV3" s="3"/>
      <c r="AW3" s="133"/>
      <c r="AX3" s="134"/>
      <c r="AY3" s="134"/>
      <c r="AZ3" s="134"/>
      <c r="BA3" s="134"/>
      <c r="BB3" s="134"/>
      <c r="BC3" s="135"/>
      <c r="BD3" s="134"/>
      <c r="BE3" s="135"/>
      <c r="BF3" s="3"/>
      <c r="BG3" s="263" t="s">
        <v>19</v>
      </c>
      <c r="BH3" s="264"/>
      <c r="BI3" s="264"/>
      <c r="BJ3" s="264"/>
      <c r="BK3" s="260" t="s">
        <v>20</v>
      </c>
      <c r="BL3" s="262"/>
      <c r="BM3" s="262"/>
      <c r="BN3" s="261"/>
      <c r="BO3" s="260" t="s">
        <v>21</v>
      </c>
      <c r="BP3" s="261"/>
      <c r="BQ3" s="136" t="s">
        <v>22</v>
      </c>
      <c r="BR3" s="262" t="s">
        <v>23</v>
      </c>
      <c r="BS3" s="261"/>
      <c r="BT3" s="15" t="s">
        <v>24</v>
      </c>
      <c r="BU3" s="247" t="s">
        <v>25</v>
      </c>
      <c r="BV3" s="228"/>
      <c r="BW3" s="265" t="s">
        <v>26</v>
      </c>
      <c r="BX3" s="266"/>
    </row>
    <row r="4" spans="1:76" ht="64.5" customHeight="1" thickBot="1">
      <c r="A4" s="146" t="s">
        <v>27</v>
      </c>
      <c r="B4" s="187"/>
      <c r="C4" s="177" t="s">
        <v>131</v>
      </c>
      <c r="D4" s="1"/>
      <c r="E4" s="176" t="s">
        <v>137</v>
      </c>
      <c r="F4" s="16" t="s">
        <v>153</v>
      </c>
      <c r="G4" s="17" t="s">
        <v>28</v>
      </c>
      <c r="H4" s="16" t="s">
        <v>134</v>
      </c>
      <c r="I4" s="18"/>
      <c r="J4" s="16" t="s">
        <v>29</v>
      </c>
      <c r="K4" s="16" t="s">
        <v>154</v>
      </c>
      <c r="L4" s="16" t="s">
        <v>155</v>
      </c>
      <c r="M4" s="16" t="s">
        <v>139</v>
      </c>
      <c r="N4" s="16" t="s">
        <v>138</v>
      </c>
      <c r="O4" s="19" t="s">
        <v>140</v>
      </c>
      <c r="P4" s="18"/>
      <c r="Q4" s="17" t="s">
        <v>30</v>
      </c>
      <c r="R4" s="17" t="s">
        <v>31</v>
      </c>
      <c r="S4" s="17" t="s">
        <v>32</v>
      </c>
      <c r="T4" s="17" t="s">
        <v>156</v>
      </c>
      <c r="U4" s="17" t="s">
        <v>141</v>
      </c>
      <c r="V4" s="17" t="s">
        <v>157</v>
      </c>
      <c r="W4" s="17" t="s">
        <v>158</v>
      </c>
      <c r="X4" s="17" t="s">
        <v>159</v>
      </c>
      <c r="Y4" s="17" t="s">
        <v>160</v>
      </c>
      <c r="Z4" s="20"/>
      <c r="AA4" s="180" t="s">
        <v>183</v>
      </c>
      <c r="AB4" s="17" t="s">
        <v>184</v>
      </c>
      <c r="AC4" s="17" t="s">
        <v>185</v>
      </c>
      <c r="AD4" s="17" t="s">
        <v>186</v>
      </c>
      <c r="AE4" s="17" t="s">
        <v>187</v>
      </c>
      <c r="AF4" s="17" t="s">
        <v>188</v>
      </c>
      <c r="AG4" s="21" t="s">
        <v>146</v>
      </c>
      <c r="AH4" s="21" t="s">
        <v>142</v>
      </c>
      <c r="AI4" s="21" t="s">
        <v>143</v>
      </c>
      <c r="AJ4" s="22" t="s">
        <v>144</v>
      </c>
      <c r="AK4" s="22" t="s">
        <v>145</v>
      </c>
      <c r="AL4" s="21" t="s">
        <v>176</v>
      </c>
      <c r="AM4" s="21" t="s">
        <v>150</v>
      </c>
      <c r="AN4" s="21" t="s">
        <v>147</v>
      </c>
      <c r="AO4" s="21" t="s">
        <v>177</v>
      </c>
      <c r="AP4" s="21" t="s">
        <v>148</v>
      </c>
      <c r="AQ4" s="21" t="s">
        <v>174</v>
      </c>
      <c r="AR4" s="21" t="s">
        <v>175</v>
      </c>
      <c r="AS4" s="21" t="s">
        <v>178</v>
      </c>
      <c r="AT4" s="21" t="s">
        <v>179</v>
      </c>
      <c r="AU4" s="21" t="s">
        <v>149</v>
      </c>
      <c r="AV4" s="18"/>
      <c r="AW4" s="269" t="s">
        <v>133</v>
      </c>
      <c r="AX4" s="270"/>
      <c r="AY4" s="19" t="s">
        <v>161</v>
      </c>
      <c r="AZ4" s="23" t="s">
        <v>162</v>
      </c>
      <c r="BA4" s="16" t="s">
        <v>163</v>
      </c>
      <c r="BB4" s="16" t="s">
        <v>164</v>
      </c>
      <c r="BC4" s="179" t="s">
        <v>165</v>
      </c>
      <c r="BD4" s="16" t="s">
        <v>166</v>
      </c>
      <c r="BE4" s="16" t="s">
        <v>167</v>
      </c>
      <c r="BF4" s="24"/>
      <c r="BG4" s="181" t="s">
        <v>33</v>
      </c>
      <c r="BH4" s="181" t="s">
        <v>34</v>
      </c>
      <c r="BI4" s="181" t="s">
        <v>180</v>
      </c>
      <c r="BJ4" s="181" t="s">
        <v>152</v>
      </c>
      <c r="BK4" s="181" t="s">
        <v>35</v>
      </c>
      <c r="BL4" s="181" t="s">
        <v>36</v>
      </c>
      <c r="BM4" s="181" t="s">
        <v>170</v>
      </c>
      <c r="BN4" s="181" t="s">
        <v>37</v>
      </c>
      <c r="BO4" s="181" t="s">
        <v>181</v>
      </c>
      <c r="BP4" s="181" t="s">
        <v>168</v>
      </c>
      <c r="BQ4" s="181" t="s">
        <v>169</v>
      </c>
      <c r="BR4" s="180" t="s">
        <v>171</v>
      </c>
      <c r="BS4" s="17" t="s">
        <v>172</v>
      </c>
      <c r="BT4" s="25" t="s">
        <v>38</v>
      </c>
      <c r="BU4" s="17" t="s">
        <v>182</v>
      </c>
      <c r="BV4" s="17" t="s">
        <v>173</v>
      </c>
      <c r="BW4" s="17" t="s">
        <v>39</v>
      </c>
      <c r="BX4" s="147" t="s">
        <v>40</v>
      </c>
    </row>
    <row r="5" spans="1:76" s="173" customFormat="1" ht="13.5" thickBot="1">
      <c r="A5" s="160"/>
      <c r="B5" s="188"/>
      <c r="C5" s="182"/>
      <c r="D5" s="161"/>
      <c r="E5" s="183"/>
      <c r="F5" s="162"/>
      <c r="G5" s="163"/>
      <c r="H5" s="164"/>
      <c r="I5" s="184"/>
      <c r="J5" s="165"/>
      <c r="K5" s="165"/>
      <c r="L5" s="165"/>
      <c r="M5" s="165"/>
      <c r="N5" s="165"/>
      <c r="O5" s="166"/>
      <c r="P5" s="184"/>
      <c r="Q5" s="167"/>
      <c r="R5" s="167"/>
      <c r="S5" s="167"/>
      <c r="T5" s="167"/>
      <c r="U5" s="167"/>
      <c r="V5" s="167"/>
      <c r="W5" s="167"/>
      <c r="X5" s="167"/>
      <c r="Y5" s="167"/>
      <c r="Z5" s="185"/>
      <c r="AA5" s="221"/>
      <c r="AB5" s="163"/>
      <c r="AC5" s="163"/>
      <c r="AD5" s="163"/>
      <c r="AE5" s="163"/>
      <c r="AF5" s="163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84"/>
      <c r="AW5" s="267"/>
      <c r="AX5" s="268"/>
      <c r="AY5" s="169"/>
      <c r="AZ5" s="27"/>
      <c r="BA5" s="169"/>
      <c r="BB5" s="169"/>
      <c r="BC5" s="169"/>
      <c r="BD5" s="169"/>
      <c r="BE5" s="169"/>
      <c r="BF5" s="170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71"/>
      <c r="BU5" s="163"/>
      <c r="BV5" s="163"/>
      <c r="BW5" s="163"/>
      <c r="BX5" s="172"/>
    </row>
    <row r="6" spans="1:83" ht="15.75" customHeight="1">
      <c r="A6" s="148" t="s">
        <v>41</v>
      </c>
      <c r="B6" s="189"/>
      <c r="C6" s="190" t="s">
        <v>42</v>
      </c>
      <c r="D6" s="26"/>
      <c r="E6" s="28">
        <v>6</v>
      </c>
      <c r="F6" s="29">
        <v>74.25</v>
      </c>
      <c r="G6" s="30">
        <v>877</v>
      </c>
      <c r="H6" s="28">
        <v>212</v>
      </c>
      <c r="I6" s="26"/>
      <c r="J6" s="31">
        <v>33.1</v>
      </c>
      <c r="K6" s="31">
        <v>27.6</v>
      </c>
      <c r="L6" s="31">
        <v>12.6</v>
      </c>
      <c r="M6" s="31">
        <v>1</v>
      </c>
      <c r="N6" s="31">
        <v>0</v>
      </c>
      <c r="O6" s="31">
        <v>74.3</v>
      </c>
      <c r="P6" s="26"/>
      <c r="Q6" s="30">
        <v>272523</v>
      </c>
      <c r="R6" s="32">
        <v>24899</v>
      </c>
      <c r="S6" s="32">
        <v>1830</v>
      </c>
      <c r="T6" s="30">
        <v>1731</v>
      </c>
      <c r="U6" s="30">
        <v>683</v>
      </c>
      <c r="V6" s="30">
        <v>2414</v>
      </c>
      <c r="W6" s="30">
        <v>839</v>
      </c>
      <c r="X6" s="30">
        <v>1124</v>
      </c>
      <c r="Y6" s="30">
        <v>1963</v>
      </c>
      <c r="Z6" s="33"/>
      <c r="AA6" s="32">
        <v>24124</v>
      </c>
      <c r="AB6" s="30">
        <v>7770</v>
      </c>
      <c r="AC6" s="30">
        <v>459133</v>
      </c>
      <c r="AD6" s="30">
        <v>14219</v>
      </c>
      <c r="AE6" s="30">
        <v>2295</v>
      </c>
      <c r="AF6" s="30">
        <v>271532</v>
      </c>
      <c r="AG6" s="30">
        <v>31</v>
      </c>
      <c r="AH6" s="32">
        <v>102</v>
      </c>
      <c r="AI6" s="30">
        <v>1412</v>
      </c>
      <c r="AJ6" s="30">
        <v>17631</v>
      </c>
      <c r="AK6" s="30">
        <v>19176</v>
      </c>
      <c r="AL6" s="30">
        <v>79</v>
      </c>
      <c r="AM6" s="30">
        <v>0</v>
      </c>
      <c r="AN6" s="30">
        <v>0</v>
      </c>
      <c r="AO6" s="30">
        <v>5585</v>
      </c>
      <c r="AP6" s="34">
        <v>5664</v>
      </c>
      <c r="AQ6" s="30">
        <v>1132</v>
      </c>
      <c r="AR6" s="32">
        <v>194</v>
      </c>
      <c r="AS6" s="30">
        <v>3232</v>
      </c>
      <c r="AT6" s="30">
        <v>20470</v>
      </c>
      <c r="AU6" s="30">
        <v>25028</v>
      </c>
      <c r="AV6" s="26"/>
      <c r="AW6" s="34"/>
      <c r="AX6" s="35">
        <v>1022489</v>
      </c>
      <c r="AY6" s="35">
        <v>674791</v>
      </c>
      <c r="AZ6" s="36">
        <v>8799</v>
      </c>
      <c r="BA6" s="37">
        <v>998065</v>
      </c>
      <c r="BB6" s="37">
        <v>4454314</v>
      </c>
      <c r="BC6" s="36">
        <v>7158458</v>
      </c>
      <c r="BD6" s="36">
        <v>500000</v>
      </c>
      <c r="BE6" s="36">
        <v>470000</v>
      </c>
      <c r="BF6" s="38"/>
      <c r="BG6" s="28">
        <v>2086</v>
      </c>
      <c r="BH6" s="30">
        <v>10479</v>
      </c>
      <c r="BI6" s="30">
        <v>697</v>
      </c>
      <c r="BJ6" s="30">
        <v>13262</v>
      </c>
      <c r="BK6" s="30">
        <v>853</v>
      </c>
      <c r="BL6" s="30">
        <v>8357</v>
      </c>
      <c r="BM6" s="34">
        <v>320</v>
      </c>
      <c r="BN6" s="30">
        <v>9529</v>
      </c>
      <c r="BO6" s="32">
        <v>428</v>
      </c>
      <c r="BP6" s="30">
        <v>526</v>
      </c>
      <c r="BQ6" s="30">
        <v>14216</v>
      </c>
      <c r="BR6" s="30">
        <v>398</v>
      </c>
      <c r="BS6" s="30">
        <v>461</v>
      </c>
      <c r="BT6" s="39">
        <v>10388</v>
      </c>
      <c r="BU6" s="34">
        <v>1485</v>
      </c>
      <c r="BV6" s="30">
        <v>689</v>
      </c>
      <c r="BW6" s="30">
        <v>151</v>
      </c>
      <c r="BX6" s="30">
        <v>516</v>
      </c>
      <c r="BY6" s="140"/>
      <c r="BZ6" s="140"/>
      <c r="CA6" s="140"/>
      <c r="CB6" s="140"/>
      <c r="CC6" s="140"/>
      <c r="CD6" s="140"/>
      <c r="CE6" s="140"/>
    </row>
    <row r="7" spans="1:83" ht="15.75" customHeight="1">
      <c r="A7" s="149" t="s">
        <v>41</v>
      </c>
      <c r="B7" s="191" t="s">
        <v>43</v>
      </c>
      <c r="C7" s="192"/>
      <c r="D7" s="26"/>
      <c r="E7" s="40"/>
      <c r="F7" s="41"/>
      <c r="G7" s="42"/>
      <c r="H7" s="43"/>
      <c r="I7" s="26"/>
      <c r="J7" s="44"/>
      <c r="K7" s="44"/>
      <c r="L7" s="44"/>
      <c r="M7" s="44"/>
      <c r="N7" s="44"/>
      <c r="O7" s="44"/>
      <c r="P7" s="26"/>
      <c r="Q7" s="42"/>
      <c r="R7" s="45"/>
      <c r="S7" s="45"/>
      <c r="T7" s="42"/>
      <c r="U7" s="42"/>
      <c r="V7" s="42"/>
      <c r="W7" s="42"/>
      <c r="X7" s="42"/>
      <c r="Y7" s="42"/>
      <c r="Z7" s="33"/>
      <c r="AA7" s="45"/>
      <c r="AB7" s="42"/>
      <c r="AC7" s="42"/>
      <c r="AD7" s="42"/>
      <c r="AE7" s="42"/>
      <c r="AF7" s="42"/>
      <c r="AG7" s="46"/>
      <c r="AH7" s="47"/>
      <c r="AI7" s="46"/>
      <c r="AJ7" s="46"/>
      <c r="AK7" s="46"/>
      <c r="AL7" s="46"/>
      <c r="AM7" s="46"/>
      <c r="AN7" s="46"/>
      <c r="AO7" s="46"/>
      <c r="AP7" s="48"/>
      <c r="AQ7" s="46"/>
      <c r="AR7" s="47"/>
      <c r="AS7" s="46"/>
      <c r="AT7" s="46"/>
      <c r="AU7" s="46"/>
      <c r="AV7" s="26"/>
      <c r="AW7" s="48"/>
      <c r="AX7" s="49"/>
      <c r="AY7" s="49"/>
      <c r="AZ7" s="50"/>
      <c r="BA7" s="51"/>
      <c r="BB7" s="51"/>
      <c r="BC7" s="50"/>
      <c r="BD7" s="50"/>
      <c r="BE7" s="50"/>
      <c r="BF7" s="38"/>
      <c r="BG7" s="43"/>
      <c r="BH7" s="42"/>
      <c r="BI7" s="42"/>
      <c r="BJ7" s="42"/>
      <c r="BK7" s="42"/>
      <c r="BL7" s="42"/>
      <c r="BM7" s="52"/>
      <c r="BN7" s="42"/>
      <c r="BO7" s="45"/>
      <c r="BP7" s="42"/>
      <c r="BQ7" s="42"/>
      <c r="BR7" s="42"/>
      <c r="BS7" s="42"/>
      <c r="BT7" s="42"/>
      <c r="BU7" s="52"/>
      <c r="BV7" s="42"/>
      <c r="BW7" s="42"/>
      <c r="BX7" s="42"/>
      <c r="BY7" s="140"/>
      <c r="BZ7" s="140"/>
      <c r="CA7" s="140"/>
      <c r="CB7" s="140"/>
      <c r="CC7" s="140"/>
      <c r="CD7" s="140"/>
      <c r="CE7" s="140"/>
    </row>
    <row r="8" spans="1:83" ht="15.75" customHeight="1">
      <c r="A8" s="148" t="s">
        <v>44</v>
      </c>
      <c r="B8" s="189"/>
      <c r="C8" s="190" t="s">
        <v>45</v>
      </c>
      <c r="D8" s="26"/>
      <c r="E8" s="28">
        <v>1</v>
      </c>
      <c r="F8" s="29">
        <v>71</v>
      </c>
      <c r="G8" s="30">
        <v>123</v>
      </c>
      <c r="H8" s="28">
        <v>40</v>
      </c>
      <c r="I8" s="26"/>
      <c r="J8" s="31">
        <v>9.3</v>
      </c>
      <c r="K8" s="31">
        <v>9.7</v>
      </c>
      <c r="L8" s="31">
        <v>6.6</v>
      </c>
      <c r="M8" s="31">
        <v>1</v>
      </c>
      <c r="N8" s="31">
        <v>0</v>
      </c>
      <c r="O8" s="31">
        <v>26.6</v>
      </c>
      <c r="P8" s="26"/>
      <c r="Q8" s="30">
        <v>38416</v>
      </c>
      <c r="R8" s="32">
        <v>3140</v>
      </c>
      <c r="S8" s="32">
        <v>1369</v>
      </c>
      <c r="T8" s="30">
        <v>1482</v>
      </c>
      <c r="U8" s="30">
        <v>1128</v>
      </c>
      <c r="V8" s="30">
        <v>2610</v>
      </c>
      <c r="W8" s="30">
        <v>865</v>
      </c>
      <c r="X8" s="30">
        <v>1039</v>
      </c>
      <c r="Y8" s="30">
        <v>1904</v>
      </c>
      <c r="Z8" s="33"/>
      <c r="AA8" s="32">
        <v>8941</v>
      </c>
      <c r="AB8" s="30">
        <v>406</v>
      </c>
      <c r="AC8" s="30">
        <v>375637</v>
      </c>
      <c r="AD8" s="30">
        <v>8309</v>
      </c>
      <c r="AE8" s="30">
        <v>328</v>
      </c>
      <c r="AF8" s="30">
        <v>311329</v>
      </c>
      <c r="AG8" s="30">
        <v>25</v>
      </c>
      <c r="AH8" s="32">
        <v>12</v>
      </c>
      <c r="AI8" s="30">
        <v>79</v>
      </c>
      <c r="AJ8" s="30">
        <v>16532</v>
      </c>
      <c r="AK8" s="30">
        <v>16648</v>
      </c>
      <c r="AL8" s="30">
        <v>6</v>
      </c>
      <c r="AM8" s="30">
        <v>0</v>
      </c>
      <c r="AN8" s="30">
        <v>0</v>
      </c>
      <c r="AO8" s="30">
        <v>0</v>
      </c>
      <c r="AP8" s="34">
        <v>6</v>
      </c>
      <c r="AQ8" s="30">
        <v>1304</v>
      </c>
      <c r="AR8" s="32">
        <v>105</v>
      </c>
      <c r="AS8" s="30">
        <v>5517</v>
      </c>
      <c r="AT8" s="30">
        <v>38845</v>
      </c>
      <c r="AU8" s="30">
        <v>45771</v>
      </c>
      <c r="AV8" s="26"/>
      <c r="AW8" s="34"/>
      <c r="AX8" s="37">
        <v>442780</v>
      </c>
      <c r="AY8" s="37">
        <v>966383</v>
      </c>
      <c r="AZ8" s="36">
        <v>11208</v>
      </c>
      <c r="BA8" s="37">
        <v>257619</v>
      </c>
      <c r="BB8" s="37">
        <v>1924111</v>
      </c>
      <c r="BC8" s="36">
        <v>3602101</v>
      </c>
      <c r="BD8" s="36">
        <v>0</v>
      </c>
      <c r="BE8" s="36">
        <v>556445</v>
      </c>
      <c r="BF8" s="38"/>
      <c r="BG8" s="28">
        <v>739</v>
      </c>
      <c r="BH8" s="30">
        <v>1278</v>
      </c>
      <c r="BI8" s="30">
        <v>62</v>
      </c>
      <c r="BJ8" s="30">
        <v>2079</v>
      </c>
      <c r="BK8" s="30">
        <v>290</v>
      </c>
      <c r="BL8" s="30">
        <v>1031</v>
      </c>
      <c r="BM8" s="34">
        <v>11</v>
      </c>
      <c r="BN8" s="30">
        <v>1331</v>
      </c>
      <c r="BO8" s="32">
        <v>239</v>
      </c>
      <c r="BP8" s="30">
        <v>232</v>
      </c>
      <c r="BQ8" s="30">
        <v>2550</v>
      </c>
      <c r="BR8" s="30">
        <v>181</v>
      </c>
      <c r="BS8" s="30">
        <v>206</v>
      </c>
      <c r="BT8" s="30">
        <v>1718</v>
      </c>
      <c r="BU8" s="34">
        <v>276</v>
      </c>
      <c r="BV8" s="30">
        <v>80</v>
      </c>
      <c r="BW8" s="30">
        <v>32</v>
      </c>
      <c r="BX8" s="30">
        <v>207</v>
      </c>
      <c r="BY8" s="140"/>
      <c r="BZ8" s="140"/>
      <c r="CA8" s="140"/>
      <c r="CB8" s="140"/>
      <c r="CC8" s="140"/>
      <c r="CD8" s="140"/>
      <c r="CE8" s="140"/>
    </row>
    <row r="9" spans="1:83" ht="15.75" customHeight="1">
      <c r="A9" s="150" t="s">
        <v>44</v>
      </c>
      <c r="B9" s="193"/>
      <c r="C9" s="194" t="s">
        <v>46</v>
      </c>
      <c r="D9" s="53"/>
      <c r="E9" s="56">
        <v>9</v>
      </c>
      <c r="F9" s="54">
        <v>82.5</v>
      </c>
      <c r="G9" s="55">
        <v>1750</v>
      </c>
      <c r="H9" s="56">
        <v>282</v>
      </c>
      <c r="I9" s="53"/>
      <c r="J9" s="57">
        <v>19.9</v>
      </c>
      <c r="K9" s="57">
        <v>24.6</v>
      </c>
      <c r="L9" s="57">
        <v>70.7</v>
      </c>
      <c r="M9" s="57">
        <v>4</v>
      </c>
      <c r="N9" s="57">
        <v>0</v>
      </c>
      <c r="O9" s="57">
        <v>119.2</v>
      </c>
      <c r="P9" s="53"/>
      <c r="Q9" s="55">
        <v>362851</v>
      </c>
      <c r="R9" s="58">
        <v>64104</v>
      </c>
      <c r="S9" s="58">
        <v>7598</v>
      </c>
      <c r="T9" s="55">
        <v>1549</v>
      </c>
      <c r="U9" s="55">
        <v>2129</v>
      </c>
      <c r="V9" s="55">
        <v>3678</v>
      </c>
      <c r="W9" s="55">
        <v>2298</v>
      </c>
      <c r="X9" s="55">
        <v>3063</v>
      </c>
      <c r="Y9" s="55">
        <v>5361</v>
      </c>
      <c r="Z9" s="59"/>
      <c r="AA9" s="58">
        <v>17232</v>
      </c>
      <c r="AB9" s="55">
        <v>1062</v>
      </c>
      <c r="AC9" s="55">
        <v>1427372</v>
      </c>
      <c r="AD9" s="55" t="s">
        <v>136</v>
      </c>
      <c r="AE9" s="55" t="s">
        <v>136</v>
      </c>
      <c r="AF9" s="55" t="s">
        <v>136</v>
      </c>
      <c r="AG9" s="46">
        <v>39</v>
      </c>
      <c r="AH9" s="47">
        <v>165</v>
      </c>
      <c r="AI9" s="46">
        <v>1078</v>
      </c>
      <c r="AJ9" s="46">
        <v>0</v>
      </c>
      <c r="AK9" s="46">
        <v>1282</v>
      </c>
      <c r="AL9" s="46">
        <v>102</v>
      </c>
      <c r="AM9" s="46">
        <v>5</v>
      </c>
      <c r="AN9" s="46">
        <v>0</v>
      </c>
      <c r="AO9" s="46">
        <v>0</v>
      </c>
      <c r="AP9" s="48">
        <v>107</v>
      </c>
      <c r="AQ9" s="46">
        <v>12474</v>
      </c>
      <c r="AR9" s="47">
        <v>4262</v>
      </c>
      <c r="AS9" s="46">
        <v>7837</v>
      </c>
      <c r="AT9" s="46">
        <v>46423</v>
      </c>
      <c r="AU9" s="46">
        <v>70996</v>
      </c>
      <c r="AV9" s="53"/>
      <c r="AW9" s="48"/>
      <c r="AX9" s="49">
        <v>1176349</v>
      </c>
      <c r="AY9" s="49">
        <v>6085473</v>
      </c>
      <c r="AZ9" s="60">
        <v>80890</v>
      </c>
      <c r="BA9" s="61">
        <v>1311401</v>
      </c>
      <c r="BB9" s="61">
        <v>7121777</v>
      </c>
      <c r="BC9" s="62">
        <v>15775890</v>
      </c>
      <c r="BD9" s="62">
        <v>0</v>
      </c>
      <c r="BE9" s="62">
        <v>3040732</v>
      </c>
      <c r="BF9" s="38"/>
      <c r="BG9" s="210">
        <v>4210</v>
      </c>
      <c r="BH9" s="210">
        <v>9849</v>
      </c>
      <c r="BI9" s="210">
        <v>258</v>
      </c>
      <c r="BJ9" s="210">
        <v>14317</v>
      </c>
      <c r="BK9" s="210">
        <v>2757</v>
      </c>
      <c r="BL9" s="210">
        <v>7973</v>
      </c>
      <c r="BM9" s="210">
        <v>149</v>
      </c>
      <c r="BN9" s="210">
        <v>10880</v>
      </c>
      <c r="BO9" s="210">
        <v>1501</v>
      </c>
      <c r="BP9" s="210">
        <v>2335</v>
      </c>
      <c r="BQ9" s="210">
        <v>18153</v>
      </c>
      <c r="BR9" s="210">
        <v>1441</v>
      </c>
      <c r="BS9" s="210">
        <v>2129</v>
      </c>
      <c r="BT9" s="210">
        <v>14450</v>
      </c>
      <c r="BU9" s="210">
        <v>51</v>
      </c>
      <c r="BV9" s="210">
        <v>26</v>
      </c>
      <c r="BW9" s="55">
        <v>296</v>
      </c>
      <c r="BX9" s="55" t="s">
        <v>136</v>
      </c>
      <c r="BY9" s="140"/>
      <c r="BZ9" s="140"/>
      <c r="CA9" s="140"/>
      <c r="CB9" s="140"/>
      <c r="CC9" s="140"/>
      <c r="CD9" s="140"/>
      <c r="CE9" s="140"/>
    </row>
    <row r="10" spans="1:83" ht="15.75" customHeight="1">
      <c r="A10" s="148" t="s">
        <v>44</v>
      </c>
      <c r="B10" s="189"/>
      <c r="C10" s="190" t="s">
        <v>47</v>
      </c>
      <c r="D10" s="26"/>
      <c r="E10" s="28">
        <v>1</v>
      </c>
      <c r="F10" s="29">
        <v>73.5</v>
      </c>
      <c r="G10" s="30">
        <v>580</v>
      </c>
      <c r="H10" s="28">
        <v>143</v>
      </c>
      <c r="I10" s="26"/>
      <c r="J10" s="31">
        <v>17.5</v>
      </c>
      <c r="K10" s="31">
        <v>9</v>
      </c>
      <c r="L10" s="31">
        <v>15.2</v>
      </c>
      <c r="M10" s="31">
        <v>1</v>
      </c>
      <c r="N10" s="31">
        <v>0</v>
      </c>
      <c r="O10" s="31">
        <v>42.7</v>
      </c>
      <c r="P10" s="26"/>
      <c r="Q10" s="30">
        <v>242673</v>
      </c>
      <c r="R10" s="32">
        <v>7750</v>
      </c>
      <c r="S10" s="32" t="s">
        <v>136</v>
      </c>
      <c r="T10" s="30">
        <v>759</v>
      </c>
      <c r="U10" s="30">
        <v>584</v>
      </c>
      <c r="V10" s="30">
        <v>1343</v>
      </c>
      <c r="W10" s="30">
        <v>479</v>
      </c>
      <c r="X10" s="30">
        <v>2216</v>
      </c>
      <c r="Y10" s="30">
        <v>2695</v>
      </c>
      <c r="Z10" s="33"/>
      <c r="AA10" s="32">
        <v>11375</v>
      </c>
      <c r="AB10" s="30">
        <v>2834</v>
      </c>
      <c r="AC10" s="30">
        <v>310311</v>
      </c>
      <c r="AD10" s="214">
        <v>8986</v>
      </c>
      <c r="AE10" s="30">
        <v>2444</v>
      </c>
      <c r="AF10" s="30">
        <v>268412</v>
      </c>
      <c r="AG10" s="30">
        <v>44</v>
      </c>
      <c r="AH10" s="32">
        <v>399</v>
      </c>
      <c r="AI10" s="30">
        <v>106</v>
      </c>
      <c r="AJ10" s="30">
        <v>718</v>
      </c>
      <c r="AK10" s="30">
        <v>1267</v>
      </c>
      <c r="AL10" s="30">
        <v>95</v>
      </c>
      <c r="AM10" s="30">
        <v>0</v>
      </c>
      <c r="AN10" s="30">
        <v>0</v>
      </c>
      <c r="AO10" s="30">
        <v>0</v>
      </c>
      <c r="AP10" s="34">
        <v>95</v>
      </c>
      <c r="AQ10" s="30">
        <v>588</v>
      </c>
      <c r="AR10" s="32">
        <v>579</v>
      </c>
      <c r="AS10" s="30">
        <v>2719</v>
      </c>
      <c r="AT10" s="30">
        <v>49967</v>
      </c>
      <c r="AU10" s="30">
        <v>53853</v>
      </c>
      <c r="AV10" s="26"/>
      <c r="AW10" s="34"/>
      <c r="AX10" s="37">
        <v>702509</v>
      </c>
      <c r="AY10" s="37">
        <v>966636</v>
      </c>
      <c r="AZ10" s="36">
        <v>32773</v>
      </c>
      <c r="BA10" s="37">
        <v>484579</v>
      </c>
      <c r="BB10" s="37">
        <v>2992676</v>
      </c>
      <c r="BC10" s="36">
        <v>5179173</v>
      </c>
      <c r="BD10" s="36">
        <v>216600</v>
      </c>
      <c r="BE10" s="36" t="s">
        <v>136</v>
      </c>
      <c r="BF10" s="38"/>
      <c r="BG10" s="28">
        <v>2159</v>
      </c>
      <c r="BH10" s="30">
        <v>9140</v>
      </c>
      <c r="BI10" s="30">
        <v>199</v>
      </c>
      <c r="BJ10" s="30">
        <v>11498</v>
      </c>
      <c r="BK10" s="30">
        <v>1276</v>
      </c>
      <c r="BL10" s="30">
        <v>7110</v>
      </c>
      <c r="BM10" s="34">
        <v>140</v>
      </c>
      <c r="BN10" s="30">
        <v>8526</v>
      </c>
      <c r="BO10" s="32">
        <v>339</v>
      </c>
      <c r="BP10" s="30">
        <v>508</v>
      </c>
      <c r="BQ10" s="30">
        <v>12345</v>
      </c>
      <c r="BR10" s="30">
        <v>319</v>
      </c>
      <c r="BS10" s="30">
        <v>478</v>
      </c>
      <c r="BT10" s="30">
        <v>9323</v>
      </c>
      <c r="BU10" s="34">
        <v>0</v>
      </c>
      <c r="BV10" s="30">
        <v>0</v>
      </c>
      <c r="BW10" s="30">
        <v>315</v>
      </c>
      <c r="BX10" s="30">
        <v>861</v>
      </c>
      <c r="BY10" s="140"/>
      <c r="BZ10" s="140"/>
      <c r="CA10" s="140"/>
      <c r="CB10" s="140"/>
      <c r="CC10" s="140"/>
      <c r="CD10" s="140"/>
      <c r="CE10" s="140"/>
    </row>
    <row r="11" spans="1:83" ht="15.75" customHeight="1">
      <c r="A11" s="149" t="s">
        <v>48</v>
      </c>
      <c r="B11" s="191" t="s">
        <v>49</v>
      </c>
      <c r="C11" s="192"/>
      <c r="D11" s="26"/>
      <c r="E11" s="43"/>
      <c r="F11" s="41"/>
      <c r="G11" s="42"/>
      <c r="H11" s="43"/>
      <c r="I11" s="26"/>
      <c r="J11" s="44"/>
      <c r="K11" s="44"/>
      <c r="L11" s="44"/>
      <c r="M11" s="44"/>
      <c r="N11" s="44"/>
      <c r="O11" s="44"/>
      <c r="P11" s="26"/>
      <c r="Q11" s="42"/>
      <c r="R11" s="45"/>
      <c r="S11" s="45"/>
      <c r="T11" s="42"/>
      <c r="U11" s="42"/>
      <c r="V11" s="42"/>
      <c r="W11" s="42"/>
      <c r="X11" s="42"/>
      <c r="Y11" s="42"/>
      <c r="Z11" s="33"/>
      <c r="AA11" s="45"/>
      <c r="AB11" s="42"/>
      <c r="AC11" s="42"/>
      <c r="AD11" s="42"/>
      <c r="AE11" s="42"/>
      <c r="AF11" s="42"/>
      <c r="AG11" s="46"/>
      <c r="AH11" s="47"/>
      <c r="AI11" s="46"/>
      <c r="AJ11" s="46"/>
      <c r="AK11" s="46"/>
      <c r="AL11" s="46"/>
      <c r="AM11" s="46"/>
      <c r="AN11" s="46"/>
      <c r="AO11" s="46"/>
      <c r="AP11" s="48"/>
      <c r="AQ11" s="46"/>
      <c r="AR11" s="47"/>
      <c r="AS11" s="46"/>
      <c r="AT11" s="46"/>
      <c r="AU11" s="46"/>
      <c r="AV11" s="26"/>
      <c r="AW11" s="48"/>
      <c r="AX11" s="49"/>
      <c r="AY11" s="49"/>
      <c r="AZ11" s="50"/>
      <c r="BA11" s="51"/>
      <c r="BB11" s="51"/>
      <c r="BC11" s="50"/>
      <c r="BD11" s="50"/>
      <c r="BE11" s="50"/>
      <c r="BF11" s="38"/>
      <c r="BG11" s="43"/>
      <c r="BH11" s="42"/>
      <c r="BI11" s="42"/>
      <c r="BJ11" s="42"/>
      <c r="BK11" s="42"/>
      <c r="BL11" s="42"/>
      <c r="BM11" s="52"/>
      <c r="BN11" s="42"/>
      <c r="BO11" s="45"/>
      <c r="BP11" s="42"/>
      <c r="BQ11" s="42"/>
      <c r="BR11" s="42"/>
      <c r="BS11" s="42"/>
      <c r="BT11" s="42"/>
      <c r="BU11" s="52"/>
      <c r="BV11" s="42"/>
      <c r="BW11" s="42"/>
      <c r="BX11" s="42"/>
      <c r="BY11" s="140"/>
      <c r="BZ11" s="140"/>
      <c r="CA11" s="140"/>
      <c r="CB11" s="140"/>
      <c r="CC11" s="140"/>
      <c r="CD11" s="140"/>
      <c r="CE11" s="140"/>
    </row>
    <row r="12" spans="1:83" ht="15.75" customHeight="1">
      <c r="A12" s="148" t="s">
        <v>50</v>
      </c>
      <c r="B12" s="189"/>
      <c r="C12" s="195" t="s">
        <v>51</v>
      </c>
      <c r="D12" s="53"/>
      <c r="E12" s="63">
        <v>6</v>
      </c>
      <c r="F12" s="64">
        <v>68.5</v>
      </c>
      <c r="G12" s="65">
        <v>1515</v>
      </c>
      <c r="H12" s="63">
        <v>130</v>
      </c>
      <c r="I12" s="53"/>
      <c r="J12" s="66">
        <v>36.5</v>
      </c>
      <c r="K12" s="66">
        <v>13.5</v>
      </c>
      <c r="L12" s="66">
        <v>35.6</v>
      </c>
      <c r="M12" s="66">
        <v>2</v>
      </c>
      <c r="N12" s="66">
        <v>1</v>
      </c>
      <c r="O12" s="66">
        <v>88.6</v>
      </c>
      <c r="P12" s="53"/>
      <c r="Q12" s="65">
        <v>381625</v>
      </c>
      <c r="R12" s="67">
        <v>20712</v>
      </c>
      <c r="S12" s="67">
        <v>7885</v>
      </c>
      <c r="T12" s="65">
        <v>5404</v>
      </c>
      <c r="U12" s="65">
        <v>2174</v>
      </c>
      <c r="V12" s="65">
        <v>7578</v>
      </c>
      <c r="W12" s="65">
        <v>1038</v>
      </c>
      <c r="X12" s="65">
        <v>2052</v>
      </c>
      <c r="Y12" s="65">
        <v>3090</v>
      </c>
      <c r="Z12" s="59"/>
      <c r="AA12" s="67">
        <v>39846</v>
      </c>
      <c r="AB12" s="65">
        <v>7157</v>
      </c>
      <c r="AC12" s="65">
        <v>637904</v>
      </c>
      <c r="AD12" s="65">
        <v>11414</v>
      </c>
      <c r="AE12" s="65">
        <v>5931</v>
      </c>
      <c r="AF12" s="65">
        <v>412256</v>
      </c>
      <c r="AG12" s="30">
        <v>68</v>
      </c>
      <c r="AH12" s="32" t="s">
        <v>136</v>
      </c>
      <c r="AI12" s="30">
        <v>0</v>
      </c>
      <c r="AJ12" s="30">
        <v>4</v>
      </c>
      <c r="AK12" s="30" t="s">
        <v>136</v>
      </c>
      <c r="AL12" s="30">
        <v>127</v>
      </c>
      <c r="AM12" s="30">
        <v>0</v>
      </c>
      <c r="AN12" s="30">
        <v>0</v>
      </c>
      <c r="AO12" s="30">
        <v>0</v>
      </c>
      <c r="AP12" s="34">
        <v>127</v>
      </c>
      <c r="AQ12" s="30">
        <v>3067</v>
      </c>
      <c r="AR12" s="32">
        <v>5991</v>
      </c>
      <c r="AS12" s="30">
        <v>1000</v>
      </c>
      <c r="AT12" s="30">
        <v>21772</v>
      </c>
      <c r="AU12" s="30">
        <v>31830</v>
      </c>
      <c r="AV12" s="53"/>
      <c r="AW12" s="34"/>
      <c r="AX12" s="37">
        <v>1473132</v>
      </c>
      <c r="AY12" s="37">
        <v>1735041</v>
      </c>
      <c r="AZ12" s="36">
        <v>42813</v>
      </c>
      <c r="BA12" s="68">
        <v>2023224</v>
      </c>
      <c r="BB12" s="68">
        <v>4976856</v>
      </c>
      <c r="BC12" s="69">
        <v>10251066</v>
      </c>
      <c r="BD12" s="69"/>
      <c r="BE12" s="69">
        <v>1082025</v>
      </c>
      <c r="BF12" s="38"/>
      <c r="BG12" s="143">
        <v>5964</v>
      </c>
      <c r="BH12" s="65">
        <v>26149</v>
      </c>
      <c r="BI12" s="65">
        <v>1447</v>
      </c>
      <c r="BJ12" s="65">
        <v>33560</v>
      </c>
      <c r="BK12" s="65">
        <v>2325</v>
      </c>
      <c r="BL12" s="65">
        <v>15954</v>
      </c>
      <c r="BM12" s="70">
        <v>377</v>
      </c>
      <c r="BN12" s="65">
        <v>18656</v>
      </c>
      <c r="BO12" s="67">
        <v>604</v>
      </c>
      <c r="BP12" s="65">
        <v>1059</v>
      </c>
      <c r="BQ12" s="65">
        <v>35223</v>
      </c>
      <c r="BR12" s="65">
        <v>579</v>
      </c>
      <c r="BS12" s="65">
        <v>970</v>
      </c>
      <c r="BT12" s="65">
        <v>20205</v>
      </c>
      <c r="BU12" s="70">
        <v>23166</v>
      </c>
      <c r="BV12" s="65">
        <v>10291</v>
      </c>
      <c r="BW12" s="65">
        <v>239</v>
      </c>
      <c r="BX12" s="65">
        <v>353</v>
      </c>
      <c r="BY12" s="140"/>
      <c r="BZ12" s="140"/>
      <c r="CA12" s="140"/>
      <c r="CB12" s="140"/>
      <c r="CC12" s="140"/>
      <c r="CD12" s="140"/>
      <c r="CE12" s="140"/>
    </row>
    <row r="13" spans="1:83" ht="15.75" customHeight="1">
      <c r="A13" s="151" t="s">
        <v>50</v>
      </c>
      <c r="B13" s="193"/>
      <c r="C13" s="194" t="s">
        <v>52</v>
      </c>
      <c r="D13" s="26"/>
      <c r="E13" s="40">
        <v>1</v>
      </c>
      <c r="F13" s="71">
        <v>82</v>
      </c>
      <c r="G13" s="72">
        <v>1257</v>
      </c>
      <c r="H13" s="40">
        <v>223</v>
      </c>
      <c r="I13" s="26"/>
      <c r="J13" s="73">
        <v>29.6</v>
      </c>
      <c r="K13" s="73">
        <v>51.3</v>
      </c>
      <c r="L13" s="73">
        <v>30.5</v>
      </c>
      <c r="M13" s="73">
        <v>13</v>
      </c>
      <c r="N13" s="73">
        <v>0</v>
      </c>
      <c r="O13" s="73">
        <v>124.4</v>
      </c>
      <c r="P13" s="26"/>
      <c r="Q13" s="72">
        <v>345897</v>
      </c>
      <c r="R13" s="74">
        <v>790262</v>
      </c>
      <c r="S13" s="74">
        <v>6255</v>
      </c>
      <c r="T13" s="72">
        <v>3581</v>
      </c>
      <c r="U13" s="72">
        <v>2893</v>
      </c>
      <c r="V13" s="72">
        <v>6474</v>
      </c>
      <c r="W13" s="72">
        <v>4169</v>
      </c>
      <c r="X13" s="72">
        <v>6442</v>
      </c>
      <c r="Y13" s="72">
        <v>10611</v>
      </c>
      <c r="Z13" s="33"/>
      <c r="AA13" s="74">
        <v>18969</v>
      </c>
      <c r="AB13" s="72">
        <v>2504</v>
      </c>
      <c r="AC13" s="72">
        <v>817232</v>
      </c>
      <c r="AD13" s="72" t="s">
        <v>136</v>
      </c>
      <c r="AE13" s="72" t="s">
        <v>136</v>
      </c>
      <c r="AF13" s="72" t="s">
        <v>136</v>
      </c>
      <c r="AG13" s="72">
        <v>72</v>
      </c>
      <c r="AH13" s="74">
        <v>54</v>
      </c>
      <c r="AI13" s="72">
        <v>1096</v>
      </c>
      <c r="AJ13" s="72">
        <v>681</v>
      </c>
      <c r="AK13" s="72">
        <v>1903</v>
      </c>
      <c r="AL13" s="72">
        <v>10</v>
      </c>
      <c r="AM13" s="72">
        <v>1</v>
      </c>
      <c r="AN13" s="72">
        <v>24</v>
      </c>
      <c r="AO13" s="72">
        <v>0</v>
      </c>
      <c r="AP13" s="75">
        <v>35</v>
      </c>
      <c r="AQ13" s="72">
        <v>2995</v>
      </c>
      <c r="AR13" s="74">
        <v>1118</v>
      </c>
      <c r="AS13" s="72">
        <v>6466</v>
      </c>
      <c r="AT13" s="72">
        <v>23225</v>
      </c>
      <c r="AU13" s="72">
        <v>33804</v>
      </c>
      <c r="AV13" s="26"/>
      <c r="AW13" s="48"/>
      <c r="AX13" s="49">
        <v>1289253</v>
      </c>
      <c r="AY13" s="49">
        <v>3965139</v>
      </c>
      <c r="AZ13" s="60">
        <v>49443</v>
      </c>
      <c r="BA13" s="76">
        <v>2037307</v>
      </c>
      <c r="BB13" s="76">
        <v>7206922</v>
      </c>
      <c r="BC13" s="60">
        <v>14548064</v>
      </c>
      <c r="BD13" s="60">
        <v>320857</v>
      </c>
      <c r="BE13" s="60">
        <v>3263810</v>
      </c>
      <c r="BF13" s="38"/>
      <c r="BG13" s="40">
        <v>8243</v>
      </c>
      <c r="BH13" s="72">
        <v>19688</v>
      </c>
      <c r="BI13" s="72">
        <v>2054</v>
      </c>
      <c r="BJ13" s="72">
        <v>29985</v>
      </c>
      <c r="BK13" s="72">
        <v>4121</v>
      </c>
      <c r="BL13" s="72">
        <v>14872</v>
      </c>
      <c r="BM13" s="75">
        <v>898</v>
      </c>
      <c r="BN13" s="72">
        <v>19891</v>
      </c>
      <c r="BO13" s="74">
        <v>859</v>
      </c>
      <c r="BP13" s="72">
        <v>952</v>
      </c>
      <c r="BQ13" s="72">
        <v>31796</v>
      </c>
      <c r="BR13" s="72">
        <v>808</v>
      </c>
      <c r="BS13" s="72">
        <v>882</v>
      </c>
      <c r="BT13" s="72">
        <v>21581</v>
      </c>
      <c r="BU13" s="75">
        <v>3091</v>
      </c>
      <c r="BV13" s="72">
        <v>1675</v>
      </c>
      <c r="BW13" s="72">
        <v>339</v>
      </c>
      <c r="BX13" s="72">
        <v>2740</v>
      </c>
      <c r="BY13" s="140"/>
      <c r="BZ13" s="140"/>
      <c r="CA13" s="140"/>
      <c r="CB13" s="140"/>
      <c r="CC13" s="140"/>
      <c r="CD13" s="140"/>
      <c r="CE13" s="140"/>
    </row>
    <row r="14" spans="1:83" ht="15.75" customHeight="1">
      <c r="A14" s="148" t="s">
        <v>50</v>
      </c>
      <c r="B14" s="189"/>
      <c r="C14" s="195" t="s">
        <v>53</v>
      </c>
      <c r="D14" s="53"/>
      <c r="E14" s="63">
        <v>3</v>
      </c>
      <c r="F14" s="64">
        <v>70</v>
      </c>
      <c r="G14" s="65">
        <v>655</v>
      </c>
      <c r="H14" s="63">
        <v>183</v>
      </c>
      <c r="I14" s="53"/>
      <c r="J14" s="66">
        <v>15.9</v>
      </c>
      <c r="K14" s="66">
        <v>17.7</v>
      </c>
      <c r="L14" s="66">
        <v>7.8</v>
      </c>
      <c r="M14" s="66">
        <v>2</v>
      </c>
      <c r="N14" s="66"/>
      <c r="O14" s="66">
        <v>43.4</v>
      </c>
      <c r="P14" s="53"/>
      <c r="Q14" s="65">
        <v>117445</v>
      </c>
      <c r="R14" s="67">
        <v>8077</v>
      </c>
      <c r="S14" s="67">
        <v>4696</v>
      </c>
      <c r="T14" s="65">
        <v>239</v>
      </c>
      <c r="U14" s="65">
        <v>179</v>
      </c>
      <c r="V14" s="65">
        <v>418</v>
      </c>
      <c r="W14" s="65">
        <v>1472</v>
      </c>
      <c r="X14" s="65">
        <v>6777</v>
      </c>
      <c r="Y14" s="65">
        <v>8249</v>
      </c>
      <c r="Z14" s="59"/>
      <c r="AA14" s="67">
        <v>8051</v>
      </c>
      <c r="AB14" s="65">
        <v>2690</v>
      </c>
      <c r="AC14" s="65">
        <v>226139</v>
      </c>
      <c r="AD14" s="65">
        <v>5336</v>
      </c>
      <c r="AE14" s="65">
        <v>7244</v>
      </c>
      <c r="AF14" s="65">
        <v>158861</v>
      </c>
      <c r="AG14" s="30">
        <v>21</v>
      </c>
      <c r="AH14" s="32">
        <v>1286</v>
      </c>
      <c r="AI14" s="30">
        <v>0</v>
      </c>
      <c r="AJ14" s="30">
        <v>55</v>
      </c>
      <c r="AK14" s="30">
        <v>1362</v>
      </c>
      <c r="AL14" s="30">
        <v>86</v>
      </c>
      <c r="AM14" s="30">
        <v>0</v>
      </c>
      <c r="AN14" s="30">
        <v>0</v>
      </c>
      <c r="AO14" s="30">
        <v>0</v>
      </c>
      <c r="AP14" s="34">
        <v>86</v>
      </c>
      <c r="AQ14" s="30">
        <v>1697</v>
      </c>
      <c r="AR14" s="32">
        <v>6838</v>
      </c>
      <c r="AS14" s="30">
        <v>1910</v>
      </c>
      <c r="AT14" s="30">
        <v>17159</v>
      </c>
      <c r="AU14" s="30">
        <v>27604</v>
      </c>
      <c r="AV14" s="53"/>
      <c r="AW14" s="34"/>
      <c r="AX14" s="37">
        <v>398679</v>
      </c>
      <c r="AY14" s="37">
        <v>1120611</v>
      </c>
      <c r="AZ14" s="36">
        <v>29823</v>
      </c>
      <c r="BA14" s="68">
        <v>525455</v>
      </c>
      <c r="BB14" s="68">
        <v>2662460</v>
      </c>
      <c r="BC14" s="69">
        <v>4737028</v>
      </c>
      <c r="BD14" s="69">
        <v>621399</v>
      </c>
      <c r="BE14" s="69">
        <v>344838</v>
      </c>
      <c r="BF14" s="38"/>
      <c r="BG14" s="143">
        <v>1909</v>
      </c>
      <c r="BH14" s="65">
        <v>10986</v>
      </c>
      <c r="BI14" s="65">
        <v>232</v>
      </c>
      <c r="BJ14" s="65">
        <v>13127</v>
      </c>
      <c r="BK14" s="65">
        <v>952</v>
      </c>
      <c r="BL14" s="65">
        <v>6617</v>
      </c>
      <c r="BM14" s="70">
        <v>166</v>
      </c>
      <c r="BN14" s="65">
        <v>7735</v>
      </c>
      <c r="BO14" s="67">
        <v>289</v>
      </c>
      <c r="BP14" s="65">
        <v>458</v>
      </c>
      <c r="BQ14" s="65">
        <v>13874</v>
      </c>
      <c r="BR14" s="65">
        <v>275</v>
      </c>
      <c r="BS14" s="65">
        <v>417</v>
      </c>
      <c r="BT14" s="65">
        <v>8427</v>
      </c>
      <c r="BU14" s="70">
        <v>4960</v>
      </c>
      <c r="BV14" s="65">
        <v>2342</v>
      </c>
      <c r="BW14" s="65">
        <v>262</v>
      </c>
      <c r="BX14" s="65">
        <v>4560</v>
      </c>
      <c r="BY14" s="140"/>
      <c r="BZ14" s="140"/>
      <c r="CA14" s="140"/>
      <c r="CB14" s="140"/>
      <c r="CC14" s="140"/>
      <c r="CD14" s="140"/>
      <c r="CE14" s="140"/>
    </row>
    <row r="15" spans="1:83" ht="15.75" customHeight="1">
      <c r="A15" s="151" t="s">
        <v>50</v>
      </c>
      <c r="B15" s="193"/>
      <c r="C15" s="194" t="s">
        <v>54</v>
      </c>
      <c r="D15" s="26"/>
      <c r="E15" s="40">
        <v>3</v>
      </c>
      <c r="F15" s="71">
        <v>66.5</v>
      </c>
      <c r="G15" s="72">
        <v>689</v>
      </c>
      <c r="H15" s="40">
        <v>39</v>
      </c>
      <c r="I15" s="26"/>
      <c r="J15" s="73">
        <v>16.2</v>
      </c>
      <c r="K15" s="73">
        <v>9.6</v>
      </c>
      <c r="L15" s="73">
        <v>17.5</v>
      </c>
      <c r="M15" s="73">
        <v>5</v>
      </c>
      <c r="N15" s="73">
        <v>3.3</v>
      </c>
      <c r="O15" s="73">
        <v>51.6</v>
      </c>
      <c r="P15" s="26"/>
      <c r="Q15" s="72">
        <v>196508</v>
      </c>
      <c r="R15" s="74">
        <v>7804</v>
      </c>
      <c r="S15" s="74">
        <v>468</v>
      </c>
      <c r="T15" s="72">
        <v>1764</v>
      </c>
      <c r="U15" s="72">
        <v>1228</v>
      </c>
      <c r="V15" s="72">
        <v>2992</v>
      </c>
      <c r="W15" s="72">
        <v>1336</v>
      </c>
      <c r="X15" s="72">
        <v>3606</v>
      </c>
      <c r="Y15" s="72">
        <v>4942</v>
      </c>
      <c r="Z15" s="33"/>
      <c r="AA15" s="74">
        <v>11930</v>
      </c>
      <c r="AB15" s="72">
        <v>6653</v>
      </c>
      <c r="AC15" s="72">
        <v>665553</v>
      </c>
      <c r="AD15" s="72">
        <v>9964</v>
      </c>
      <c r="AE15" s="72">
        <v>4981</v>
      </c>
      <c r="AF15" s="72">
        <v>469992</v>
      </c>
      <c r="AG15" s="72">
        <v>102</v>
      </c>
      <c r="AH15" s="74">
        <v>41</v>
      </c>
      <c r="AI15" s="72">
        <v>0</v>
      </c>
      <c r="AJ15" s="72">
        <v>212</v>
      </c>
      <c r="AK15" s="72">
        <v>355</v>
      </c>
      <c r="AL15" s="72">
        <v>178</v>
      </c>
      <c r="AM15" s="72">
        <v>5</v>
      </c>
      <c r="AN15" s="72">
        <v>68</v>
      </c>
      <c r="AO15" s="72">
        <v>0</v>
      </c>
      <c r="AP15" s="75">
        <v>251</v>
      </c>
      <c r="AQ15" s="72">
        <v>4253</v>
      </c>
      <c r="AR15" s="74">
        <v>61</v>
      </c>
      <c r="AS15" s="72">
        <v>2348</v>
      </c>
      <c r="AT15" s="72">
        <v>28719</v>
      </c>
      <c r="AU15" s="72">
        <v>35381</v>
      </c>
      <c r="AV15" s="26"/>
      <c r="AW15" s="48"/>
      <c r="AX15" s="49">
        <v>747920</v>
      </c>
      <c r="AY15" s="49">
        <v>1701002</v>
      </c>
      <c r="AZ15" s="60">
        <v>48136</v>
      </c>
      <c r="BA15" s="76">
        <v>563413</v>
      </c>
      <c r="BB15" s="76">
        <v>2971310</v>
      </c>
      <c r="BC15" s="60">
        <v>6031781</v>
      </c>
      <c r="BD15" s="60">
        <v>65142</v>
      </c>
      <c r="BE15" s="60">
        <v>733735</v>
      </c>
      <c r="BF15" s="38"/>
      <c r="BG15" s="40">
        <v>3101</v>
      </c>
      <c r="BH15" s="72">
        <v>14821</v>
      </c>
      <c r="BI15" s="72">
        <v>224</v>
      </c>
      <c r="BJ15" s="72">
        <v>18146</v>
      </c>
      <c r="BK15" s="72">
        <v>1398</v>
      </c>
      <c r="BL15" s="72">
        <v>8230</v>
      </c>
      <c r="BM15" s="75">
        <v>144</v>
      </c>
      <c r="BN15" s="72">
        <v>9772</v>
      </c>
      <c r="BO15" s="74">
        <v>501</v>
      </c>
      <c r="BP15" s="72">
        <v>812</v>
      </c>
      <c r="BQ15" s="72">
        <v>19459</v>
      </c>
      <c r="BR15" s="72">
        <v>477</v>
      </c>
      <c r="BS15" s="72">
        <v>745</v>
      </c>
      <c r="BT15" s="72">
        <v>10994</v>
      </c>
      <c r="BU15" s="75">
        <v>13554</v>
      </c>
      <c r="BV15" s="72">
        <v>6089</v>
      </c>
      <c r="BW15" s="72">
        <v>36</v>
      </c>
      <c r="BX15" s="72">
        <v>160</v>
      </c>
      <c r="BY15" s="140"/>
      <c r="BZ15" s="140"/>
      <c r="CA15" s="140"/>
      <c r="CB15" s="140"/>
      <c r="CC15" s="140"/>
      <c r="CD15" s="140"/>
      <c r="CE15" s="140"/>
    </row>
    <row r="16" spans="1:83" ht="15.75" customHeight="1">
      <c r="A16" s="148" t="s">
        <v>50</v>
      </c>
      <c r="B16" s="189"/>
      <c r="C16" s="195" t="s">
        <v>55</v>
      </c>
      <c r="D16" s="53"/>
      <c r="E16" s="63">
        <v>2</v>
      </c>
      <c r="F16" s="64">
        <v>84</v>
      </c>
      <c r="G16" s="211">
        <v>1565</v>
      </c>
      <c r="H16" s="63">
        <v>352</v>
      </c>
      <c r="I16" s="53"/>
      <c r="J16" s="66">
        <v>80</v>
      </c>
      <c r="K16" s="66">
        <v>62</v>
      </c>
      <c r="L16" s="66">
        <v>28</v>
      </c>
      <c r="M16" s="66">
        <v>12</v>
      </c>
      <c r="N16" s="66">
        <v>3</v>
      </c>
      <c r="O16" s="66">
        <v>185</v>
      </c>
      <c r="P16" s="53"/>
      <c r="Q16" s="65">
        <v>927691</v>
      </c>
      <c r="R16" s="67">
        <v>66107</v>
      </c>
      <c r="S16" s="67" t="s">
        <v>136</v>
      </c>
      <c r="T16" s="65">
        <v>3807</v>
      </c>
      <c r="U16" s="65">
        <v>11441</v>
      </c>
      <c r="V16" s="65">
        <v>15248</v>
      </c>
      <c r="W16" s="65">
        <v>4737</v>
      </c>
      <c r="X16" s="65">
        <v>6674</v>
      </c>
      <c r="Y16" s="65">
        <v>11411</v>
      </c>
      <c r="Z16" s="59"/>
      <c r="AA16" s="67">
        <v>21235</v>
      </c>
      <c r="AB16" s="65">
        <v>107000</v>
      </c>
      <c r="AC16" s="65">
        <v>1305470</v>
      </c>
      <c r="AD16" s="65">
        <v>17569</v>
      </c>
      <c r="AE16" s="65">
        <v>96000</v>
      </c>
      <c r="AF16" s="65">
        <v>763557</v>
      </c>
      <c r="AG16" s="30">
        <v>236</v>
      </c>
      <c r="AH16" s="32">
        <v>1155</v>
      </c>
      <c r="AI16" s="30">
        <v>0</v>
      </c>
      <c r="AJ16" s="30">
        <v>0</v>
      </c>
      <c r="AK16" s="30">
        <v>1391</v>
      </c>
      <c r="AL16" s="30">
        <v>589</v>
      </c>
      <c r="AM16" s="30">
        <v>6</v>
      </c>
      <c r="AN16" s="30">
        <v>0</v>
      </c>
      <c r="AO16" s="30">
        <v>55</v>
      </c>
      <c r="AP16" s="34">
        <v>650</v>
      </c>
      <c r="AQ16" s="30">
        <v>5000</v>
      </c>
      <c r="AR16" s="32">
        <v>6877</v>
      </c>
      <c r="AS16" s="30">
        <v>7931</v>
      </c>
      <c r="AT16" s="30">
        <v>64246</v>
      </c>
      <c r="AU16" s="30">
        <v>84054</v>
      </c>
      <c r="AV16" s="53"/>
      <c r="AW16" s="34"/>
      <c r="AX16" s="37">
        <v>1862574</v>
      </c>
      <c r="AY16" s="37">
        <v>9963541</v>
      </c>
      <c r="AZ16" s="36">
        <v>133000</v>
      </c>
      <c r="BA16" s="68">
        <v>2019086</v>
      </c>
      <c r="BB16" s="68">
        <v>12632703</v>
      </c>
      <c r="BC16" s="69">
        <v>26610904</v>
      </c>
      <c r="BD16" s="69">
        <v>0</v>
      </c>
      <c r="BE16" s="69">
        <v>7174857</v>
      </c>
      <c r="BF16" s="38"/>
      <c r="BG16" s="143">
        <v>10810</v>
      </c>
      <c r="BH16" s="65">
        <v>26603</v>
      </c>
      <c r="BI16" s="65">
        <v>1770</v>
      </c>
      <c r="BJ16" s="65">
        <v>39183</v>
      </c>
      <c r="BK16" s="65">
        <v>5917</v>
      </c>
      <c r="BL16" s="65">
        <v>20428</v>
      </c>
      <c r="BM16" s="70">
        <v>708</v>
      </c>
      <c r="BN16" s="65">
        <v>27051</v>
      </c>
      <c r="BO16" s="67">
        <v>3570</v>
      </c>
      <c r="BP16" s="65">
        <v>2751</v>
      </c>
      <c r="BQ16" s="65">
        <v>45504</v>
      </c>
      <c r="BR16" s="65">
        <v>1878</v>
      </c>
      <c r="BS16" s="65">
        <v>2479</v>
      </c>
      <c r="BT16" s="65">
        <v>31408</v>
      </c>
      <c r="BU16" s="70">
        <v>3225</v>
      </c>
      <c r="BV16" s="65">
        <v>897</v>
      </c>
      <c r="BW16" s="65">
        <v>298</v>
      </c>
      <c r="BX16" s="65">
        <v>591</v>
      </c>
      <c r="BY16" s="140"/>
      <c r="BZ16" s="140"/>
      <c r="CA16" s="140"/>
      <c r="CB16" s="140"/>
      <c r="CC16" s="140"/>
      <c r="CD16" s="140"/>
      <c r="CE16" s="140"/>
    </row>
    <row r="17" spans="1:83" ht="15.75" customHeight="1">
      <c r="A17" s="151" t="s">
        <v>50</v>
      </c>
      <c r="B17" s="193"/>
      <c r="C17" s="194" t="s">
        <v>56</v>
      </c>
      <c r="D17" s="26"/>
      <c r="E17" s="40">
        <v>4</v>
      </c>
      <c r="F17" s="71">
        <v>83</v>
      </c>
      <c r="G17" s="72">
        <v>1387</v>
      </c>
      <c r="H17" s="40">
        <v>457</v>
      </c>
      <c r="I17" s="26"/>
      <c r="J17" s="73">
        <v>30.1</v>
      </c>
      <c r="K17" s="73">
        <v>35.1</v>
      </c>
      <c r="L17" s="73">
        <v>39.1</v>
      </c>
      <c r="M17" s="73">
        <v>0</v>
      </c>
      <c r="N17" s="73">
        <v>0</v>
      </c>
      <c r="O17" s="73">
        <v>104.3</v>
      </c>
      <c r="P17" s="26"/>
      <c r="Q17" s="72">
        <v>961320</v>
      </c>
      <c r="R17" s="74">
        <v>222095</v>
      </c>
      <c r="S17" s="74">
        <v>6919</v>
      </c>
      <c r="T17" s="72">
        <v>4552</v>
      </c>
      <c r="U17" s="72">
        <v>5832</v>
      </c>
      <c r="V17" s="72">
        <v>10384</v>
      </c>
      <c r="W17" s="72">
        <v>3786</v>
      </c>
      <c r="X17" s="72">
        <v>5052</v>
      </c>
      <c r="Y17" s="72">
        <v>8838</v>
      </c>
      <c r="Z17" s="33"/>
      <c r="AA17" s="74">
        <v>26464</v>
      </c>
      <c r="AB17" s="72">
        <v>14954</v>
      </c>
      <c r="AC17" s="72">
        <v>1062643</v>
      </c>
      <c r="AD17" s="72">
        <v>17220</v>
      </c>
      <c r="AE17" s="72" t="s">
        <v>136</v>
      </c>
      <c r="AF17" s="72" t="s">
        <v>136</v>
      </c>
      <c r="AG17" s="72">
        <v>46</v>
      </c>
      <c r="AH17" s="74">
        <v>32</v>
      </c>
      <c r="AI17" s="72">
        <v>5</v>
      </c>
      <c r="AJ17" s="72">
        <v>0</v>
      </c>
      <c r="AK17" s="72">
        <v>83</v>
      </c>
      <c r="AL17" s="72">
        <v>159</v>
      </c>
      <c r="AM17" s="72">
        <v>22</v>
      </c>
      <c r="AN17" s="72">
        <v>0</v>
      </c>
      <c r="AO17" s="72">
        <v>0</v>
      </c>
      <c r="AP17" s="75">
        <v>181</v>
      </c>
      <c r="AQ17" s="72">
        <v>3346</v>
      </c>
      <c r="AR17" s="74">
        <v>569</v>
      </c>
      <c r="AS17" s="72">
        <v>5063</v>
      </c>
      <c r="AT17" s="72">
        <v>50784</v>
      </c>
      <c r="AU17" s="72">
        <v>59762</v>
      </c>
      <c r="AV17" s="26"/>
      <c r="AW17" s="48"/>
      <c r="AX17" s="216">
        <v>1568653</v>
      </c>
      <c r="AY17" s="216">
        <v>4317680</v>
      </c>
      <c r="AZ17" s="60">
        <v>21673</v>
      </c>
      <c r="BA17" s="217">
        <v>641814</v>
      </c>
      <c r="BB17" s="76">
        <v>5933455</v>
      </c>
      <c r="BC17" s="219">
        <v>12483275</v>
      </c>
      <c r="BD17" s="60">
        <v>0</v>
      </c>
      <c r="BE17" s="219">
        <v>3743576</v>
      </c>
      <c r="BF17" s="38"/>
      <c r="BG17" s="40">
        <v>4391</v>
      </c>
      <c r="BH17" s="72">
        <v>18518</v>
      </c>
      <c r="BI17" s="72">
        <v>2205</v>
      </c>
      <c r="BJ17" s="72">
        <v>25114</v>
      </c>
      <c r="BK17" s="72">
        <v>2309</v>
      </c>
      <c r="BL17" s="72">
        <v>14194</v>
      </c>
      <c r="BM17" s="75">
        <v>1104</v>
      </c>
      <c r="BN17" s="72">
        <v>17605</v>
      </c>
      <c r="BO17" s="74">
        <v>905</v>
      </c>
      <c r="BP17" s="72">
        <v>1533</v>
      </c>
      <c r="BQ17" s="72">
        <v>27552</v>
      </c>
      <c r="BR17" s="72">
        <v>854</v>
      </c>
      <c r="BS17" s="72">
        <v>1333</v>
      </c>
      <c r="BT17" s="72">
        <v>19792</v>
      </c>
      <c r="BU17" s="75">
        <v>3012</v>
      </c>
      <c r="BV17" s="72">
        <v>1157</v>
      </c>
      <c r="BW17" s="72">
        <v>438</v>
      </c>
      <c r="BX17" s="72">
        <v>527</v>
      </c>
      <c r="BY17" s="140"/>
      <c r="BZ17" s="140"/>
      <c r="CA17" s="140"/>
      <c r="CB17" s="140"/>
      <c r="CC17" s="140"/>
      <c r="CD17" s="140"/>
      <c r="CE17" s="140"/>
    </row>
    <row r="18" spans="1:83" ht="15.75" customHeight="1">
      <c r="A18" s="148" t="s">
        <v>50</v>
      </c>
      <c r="B18" s="189"/>
      <c r="C18" s="195" t="s">
        <v>57</v>
      </c>
      <c r="D18" s="26"/>
      <c r="E18" s="28">
        <v>18</v>
      </c>
      <c r="F18" s="29">
        <v>77.5</v>
      </c>
      <c r="G18" s="30">
        <v>3394</v>
      </c>
      <c r="H18" s="28">
        <v>260</v>
      </c>
      <c r="I18" s="26"/>
      <c r="J18" s="31">
        <v>84.4</v>
      </c>
      <c r="K18" s="31">
        <v>87.6</v>
      </c>
      <c r="L18" s="31">
        <v>98.6</v>
      </c>
      <c r="M18" s="31">
        <v>12</v>
      </c>
      <c r="N18" s="31">
        <v>0</v>
      </c>
      <c r="O18" s="31">
        <v>282.6</v>
      </c>
      <c r="P18" s="26"/>
      <c r="Q18" s="30">
        <v>1469462</v>
      </c>
      <c r="R18" s="32">
        <v>123100</v>
      </c>
      <c r="S18" s="32">
        <v>34152</v>
      </c>
      <c r="T18" s="30">
        <v>8090</v>
      </c>
      <c r="U18" s="30">
        <v>10849</v>
      </c>
      <c r="V18" s="30">
        <v>18939</v>
      </c>
      <c r="W18" s="30">
        <v>7074</v>
      </c>
      <c r="X18" s="30">
        <v>16939</v>
      </c>
      <c r="Y18" s="30">
        <v>24013</v>
      </c>
      <c r="Z18" s="33"/>
      <c r="AA18" s="32">
        <v>42794</v>
      </c>
      <c r="AB18" s="30">
        <v>22774</v>
      </c>
      <c r="AC18" s="30" t="s">
        <v>136</v>
      </c>
      <c r="AD18" s="30">
        <v>35182</v>
      </c>
      <c r="AE18" s="30">
        <v>3268</v>
      </c>
      <c r="AF18" s="30" t="s">
        <v>136</v>
      </c>
      <c r="AG18" s="30">
        <v>14</v>
      </c>
      <c r="AH18" s="32">
        <v>605</v>
      </c>
      <c r="AI18" s="30">
        <v>1214</v>
      </c>
      <c r="AJ18" s="30">
        <v>0</v>
      </c>
      <c r="AK18" s="30">
        <v>1833</v>
      </c>
      <c r="AL18" s="30">
        <v>140</v>
      </c>
      <c r="AM18" s="30">
        <v>1</v>
      </c>
      <c r="AN18" s="30">
        <v>0</v>
      </c>
      <c r="AO18" s="30">
        <v>0</v>
      </c>
      <c r="AP18" s="34">
        <v>141</v>
      </c>
      <c r="AQ18" s="30">
        <v>8938</v>
      </c>
      <c r="AR18" s="32">
        <v>3549</v>
      </c>
      <c r="AS18" s="30">
        <v>7727</v>
      </c>
      <c r="AT18" s="30">
        <v>56854</v>
      </c>
      <c r="AU18" s="30">
        <v>77068</v>
      </c>
      <c r="AV18" s="26"/>
      <c r="AW18" s="34"/>
      <c r="AX18" s="37">
        <v>1725623</v>
      </c>
      <c r="AY18" s="37">
        <v>10980663</v>
      </c>
      <c r="AZ18" s="36">
        <v>206002</v>
      </c>
      <c r="BA18" s="37">
        <v>4574617</v>
      </c>
      <c r="BB18" s="37">
        <v>15684357</v>
      </c>
      <c r="BC18" s="36">
        <v>33171262</v>
      </c>
      <c r="BD18" s="36">
        <v>0</v>
      </c>
      <c r="BE18" s="36">
        <v>8705603</v>
      </c>
      <c r="BF18" s="38"/>
      <c r="BG18" s="28">
        <v>12011</v>
      </c>
      <c r="BH18" s="30">
        <v>32659</v>
      </c>
      <c r="BI18" s="30">
        <v>960</v>
      </c>
      <c r="BJ18" s="30">
        <v>45630</v>
      </c>
      <c r="BK18" s="30">
        <v>6997</v>
      </c>
      <c r="BL18" s="30">
        <v>28271</v>
      </c>
      <c r="BM18" s="34">
        <v>757</v>
      </c>
      <c r="BN18" s="30">
        <v>36024</v>
      </c>
      <c r="BO18" s="32">
        <v>2562</v>
      </c>
      <c r="BP18" s="30">
        <v>3379</v>
      </c>
      <c r="BQ18" s="30">
        <v>51571</v>
      </c>
      <c r="BR18" s="30">
        <v>2300</v>
      </c>
      <c r="BS18" s="30">
        <v>3020</v>
      </c>
      <c r="BT18" s="30">
        <v>41344</v>
      </c>
      <c r="BU18" s="34">
        <v>1658</v>
      </c>
      <c r="BV18" s="30">
        <v>695</v>
      </c>
      <c r="BW18" s="30">
        <v>2293</v>
      </c>
      <c r="BX18" s="30">
        <v>14298</v>
      </c>
      <c r="BY18" s="140"/>
      <c r="BZ18" s="140"/>
      <c r="CA18" s="140"/>
      <c r="CB18" s="140"/>
      <c r="CC18" s="140"/>
      <c r="CD18" s="140"/>
      <c r="CE18" s="140"/>
    </row>
    <row r="19" spans="1:83" ht="15.75" customHeight="1">
      <c r="A19" s="151" t="s">
        <v>50</v>
      </c>
      <c r="B19" s="193"/>
      <c r="C19" s="194" t="s">
        <v>58</v>
      </c>
      <c r="D19" s="26"/>
      <c r="E19" s="40">
        <v>3</v>
      </c>
      <c r="F19" s="71">
        <v>85</v>
      </c>
      <c r="G19" s="72">
        <v>1687</v>
      </c>
      <c r="H19" s="40">
        <v>213</v>
      </c>
      <c r="I19" s="26"/>
      <c r="J19" s="73">
        <v>38.6</v>
      </c>
      <c r="K19" s="73">
        <v>58.5</v>
      </c>
      <c r="L19" s="73">
        <v>4.5</v>
      </c>
      <c r="M19" s="73">
        <v>10.6</v>
      </c>
      <c r="N19" s="73">
        <v>0</v>
      </c>
      <c r="O19" s="73">
        <v>112.2</v>
      </c>
      <c r="P19" s="26"/>
      <c r="Q19" s="72">
        <v>588066</v>
      </c>
      <c r="R19" s="74">
        <v>630801</v>
      </c>
      <c r="S19" s="74">
        <v>16741</v>
      </c>
      <c r="T19" s="72">
        <v>4565</v>
      </c>
      <c r="U19" s="72">
        <v>1064</v>
      </c>
      <c r="V19" s="72">
        <v>5629</v>
      </c>
      <c r="W19" s="72">
        <v>3124</v>
      </c>
      <c r="X19" s="72">
        <v>5449</v>
      </c>
      <c r="Y19" s="72">
        <v>8573</v>
      </c>
      <c r="Z19" s="33"/>
      <c r="AA19" s="74">
        <v>31467</v>
      </c>
      <c r="AB19" s="72">
        <v>10950</v>
      </c>
      <c r="AC19" s="72">
        <v>644970</v>
      </c>
      <c r="AD19" s="72">
        <v>24487</v>
      </c>
      <c r="AE19" s="72">
        <v>8105</v>
      </c>
      <c r="AF19" s="72">
        <v>513769</v>
      </c>
      <c r="AG19" s="72">
        <v>48</v>
      </c>
      <c r="AH19" s="74">
        <v>20</v>
      </c>
      <c r="AI19" s="72">
        <v>211</v>
      </c>
      <c r="AJ19" s="72">
        <v>17588</v>
      </c>
      <c r="AK19" s="72">
        <v>17867</v>
      </c>
      <c r="AL19" s="72">
        <v>78</v>
      </c>
      <c r="AM19" s="72">
        <v>5</v>
      </c>
      <c r="AN19" s="72">
        <v>0</v>
      </c>
      <c r="AO19" s="72">
        <v>0</v>
      </c>
      <c r="AP19" s="75">
        <v>83</v>
      </c>
      <c r="AQ19" s="72">
        <v>3231</v>
      </c>
      <c r="AR19" s="74">
        <v>173</v>
      </c>
      <c r="AS19" s="72">
        <v>7635</v>
      </c>
      <c r="AT19" s="72">
        <v>64986</v>
      </c>
      <c r="AU19" s="72">
        <v>76025</v>
      </c>
      <c r="AV19" s="26"/>
      <c r="AW19" s="48"/>
      <c r="AX19" s="49">
        <v>2448383</v>
      </c>
      <c r="AY19" s="49">
        <v>4875474</v>
      </c>
      <c r="AZ19" s="60">
        <v>67291</v>
      </c>
      <c r="BA19" s="76">
        <v>1683371</v>
      </c>
      <c r="BB19" s="76">
        <v>8020396</v>
      </c>
      <c r="BC19" s="60">
        <v>17094915</v>
      </c>
      <c r="BD19" s="60">
        <v>986774</v>
      </c>
      <c r="BE19" s="60">
        <v>4125643</v>
      </c>
      <c r="BF19" s="38"/>
      <c r="BG19" s="40">
        <v>9328</v>
      </c>
      <c r="BH19" s="72">
        <v>22016</v>
      </c>
      <c r="BI19" s="72">
        <v>258</v>
      </c>
      <c r="BJ19" s="72">
        <v>31602</v>
      </c>
      <c r="BK19" s="72">
        <v>5207</v>
      </c>
      <c r="BL19" s="72">
        <v>16628</v>
      </c>
      <c r="BM19" s="75">
        <v>162</v>
      </c>
      <c r="BN19" s="72">
        <v>21997</v>
      </c>
      <c r="BO19" s="74">
        <v>865</v>
      </c>
      <c r="BP19" s="72">
        <v>1312</v>
      </c>
      <c r="BQ19" s="72">
        <v>33779</v>
      </c>
      <c r="BR19" s="72">
        <v>826</v>
      </c>
      <c r="BS19" s="72">
        <v>1218</v>
      </c>
      <c r="BT19" s="72">
        <v>24041</v>
      </c>
      <c r="BU19" s="75">
        <v>933</v>
      </c>
      <c r="BV19" s="72">
        <v>563</v>
      </c>
      <c r="BW19" s="72">
        <v>1605</v>
      </c>
      <c r="BX19" s="72">
        <v>5879</v>
      </c>
      <c r="BY19" s="140"/>
      <c r="BZ19" s="140"/>
      <c r="CA19" s="140"/>
      <c r="CB19" s="140"/>
      <c r="CC19" s="140"/>
      <c r="CD19" s="140"/>
      <c r="CE19" s="140"/>
    </row>
    <row r="20" spans="1:83" ht="15.75" customHeight="1">
      <c r="A20" s="148" t="s">
        <v>50</v>
      </c>
      <c r="B20" s="189"/>
      <c r="C20" s="195" t="s">
        <v>59</v>
      </c>
      <c r="D20" s="53"/>
      <c r="E20" s="63">
        <v>7</v>
      </c>
      <c r="F20" s="64">
        <v>74.5</v>
      </c>
      <c r="G20" s="65">
        <v>2405</v>
      </c>
      <c r="H20" s="212">
        <v>454</v>
      </c>
      <c r="I20" s="53"/>
      <c r="J20" s="66">
        <v>56.2</v>
      </c>
      <c r="K20" s="66">
        <v>20</v>
      </c>
      <c r="L20" s="66">
        <v>48.1</v>
      </c>
      <c r="M20" s="66">
        <v>6</v>
      </c>
      <c r="N20" s="66">
        <v>0</v>
      </c>
      <c r="O20" s="66">
        <v>130.3</v>
      </c>
      <c r="P20" s="53"/>
      <c r="Q20" s="65">
        <v>720612</v>
      </c>
      <c r="R20" s="67">
        <v>25937</v>
      </c>
      <c r="S20" s="67">
        <v>7069</v>
      </c>
      <c r="T20" s="65">
        <v>2534</v>
      </c>
      <c r="U20" s="65">
        <v>1910</v>
      </c>
      <c r="V20" s="65">
        <v>4444</v>
      </c>
      <c r="W20" s="65">
        <v>1289</v>
      </c>
      <c r="X20" s="65">
        <v>5817</v>
      </c>
      <c r="Y20" s="65">
        <v>7106</v>
      </c>
      <c r="Z20" s="59"/>
      <c r="AA20" s="67">
        <v>48493</v>
      </c>
      <c r="AB20" s="65">
        <v>4138</v>
      </c>
      <c r="AC20" s="65">
        <v>802674</v>
      </c>
      <c r="AD20" s="65">
        <v>41567</v>
      </c>
      <c r="AE20" s="65">
        <v>1706</v>
      </c>
      <c r="AF20" s="65">
        <v>713605</v>
      </c>
      <c r="AG20" s="30">
        <v>4</v>
      </c>
      <c r="AH20" s="32">
        <v>17</v>
      </c>
      <c r="AI20" s="30">
        <v>0</v>
      </c>
      <c r="AJ20" s="30">
        <v>2037</v>
      </c>
      <c r="AK20" s="30">
        <v>2058</v>
      </c>
      <c r="AL20" s="30">
        <v>0</v>
      </c>
      <c r="AM20" s="30">
        <v>0</v>
      </c>
      <c r="AN20" s="30">
        <v>0</v>
      </c>
      <c r="AO20" s="30">
        <v>0</v>
      </c>
      <c r="AP20" s="34">
        <v>0</v>
      </c>
      <c r="AQ20" s="30">
        <v>1350</v>
      </c>
      <c r="AR20" s="32">
        <v>464</v>
      </c>
      <c r="AS20" s="30">
        <v>8036</v>
      </c>
      <c r="AT20" s="30">
        <v>65783</v>
      </c>
      <c r="AU20" s="30">
        <v>75633</v>
      </c>
      <c r="AV20" s="53"/>
      <c r="AW20" s="34"/>
      <c r="AX20" s="37">
        <v>2656338</v>
      </c>
      <c r="AY20" s="37">
        <v>4482845</v>
      </c>
      <c r="AZ20" s="36">
        <v>48273</v>
      </c>
      <c r="BA20" s="68">
        <v>1887932</v>
      </c>
      <c r="BB20" s="68">
        <v>9649894</v>
      </c>
      <c r="BC20" s="69">
        <v>18725282</v>
      </c>
      <c r="BD20" s="69">
        <v>0</v>
      </c>
      <c r="BE20" s="69">
        <v>2898268</v>
      </c>
      <c r="BF20" s="38"/>
      <c r="BG20" s="143">
        <v>4463</v>
      </c>
      <c r="BH20" s="65">
        <v>28048</v>
      </c>
      <c r="BI20" s="65">
        <v>798</v>
      </c>
      <c r="BJ20" s="65">
        <v>33309</v>
      </c>
      <c r="BK20" s="65">
        <v>2393</v>
      </c>
      <c r="BL20" s="65">
        <v>21263</v>
      </c>
      <c r="BM20" s="70">
        <v>378</v>
      </c>
      <c r="BN20" s="65">
        <v>24035</v>
      </c>
      <c r="BO20" s="67">
        <v>926</v>
      </c>
      <c r="BP20" s="65">
        <v>1208</v>
      </c>
      <c r="BQ20" s="65">
        <v>35443</v>
      </c>
      <c r="BR20" s="65">
        <v>874</v>
      </c>
      <c r="BS20" s="65">
        <v>1135</v>
      </c>
      <c r="BT20" s="65">
        <v>26044</v>
      </c>
      <c r="BU20" s="70">
        <v>1127</v>
      </c>
      <c r="BV20" s="65">
        <v>674</v>
      </c>
      <c r="BW20" s="65">
        <v>344</v>
      </c>
      <c r="BX20" s="65">
        <v>991</v>
      </c>
      <c r="BY20" s="140"/>
      <c r="BZ20" s="140"/>
      <c r="CA20" s="140"/>
      <c r="CB20" s="140"/>
      <c r="CC20" s="140"/>
      <c r="CD20" s="140"/>
      <c r="CE20" s="140"/>
    </row>
    <row r="21" spans="1:83" ht="15.75" customHeight="1">
      <c r="A21" s="151" t="s">
        <v>50</v>
      </c>
      <c r="B21" s="193"/>
      <c r="C21" s="194" t="s">
        <v>60</v>
      </c>
      <c r="D21" s="26"/>
      <c r="E21" s="40">
        <v>3</v>
      </c>
      <c r="F21" s="71">
        <v>80</v>
      </c>
      <c r="G21" s="72">
        <v>1061</v>
      </c>
      <c r="H21" s="40">
        <v>108</v>
      </c>
      <c r="I21" s="26"/>
      <c r="J21" s="73">
        <v>34.5</v>
      </c>
      <c r="K21" s="73">
        <v>20</v>
      </c>
      <c r="L21" s="73">
        <v>12</v>
      </c>
      <c r="M21" s="73">
        <v>6</v>
      </c>
      <c r="N21" s="73">
        <v>0</v>
      </c>
      <c r="O21" s="73">
        <v>72.5</v>
      </c>
      <c r="P21" s="26"/>
      <c r="Q21" s="72">
        <v>404120</v>
      </c>
      <c r="R21" s="74">
        <v>43506</v>
      </c>
      <c r="S21" s="74" t="s">
        <v>136</v>
      </c>
      <c r="T21" s="72">
        <v>1627</v>
      </c>
      <c r="U21" s="72">
        <v>751</v>
      </c>
      <c r="V21" s="72">
        <v>2378</v>
      </c>
      <c r="W21" s="72">
        <v>2079</v>
      </c>
      <c r="X21" s="72">
        <v>9760</v>
      </c>
      <c r="Y21" s="72">
        <v>11839</v>
      </c>
      <c r="Z21" s="33"/>
      <c r="AA21" s="74">
        <v>19735</v>
      </c>
      <c r="AB21" s="72">
        <v>2860</v>
      </c>
      <c r="AC21" s="72">
        <v>489155</v>
      </c>
      <c r="AD21" s="72">
        <v>11523</v>
      </c>
      <c r="AE21" s="72">
        <v>937</v>
      </c>
      <c r="AF21" s="72">
        <v>383092</v>
      </c>
      <c r="AG21" s="72">
        <v>62</v>
      </c>
      <c r="AH21" s="74">
        <v>31</v>
      </c>
      <c r="AI21" s="72">
        <v>1073</v>
      </c>
      <c r="AJ21" s="72">
        <v>18991</v>
      </c>
      <c r="AK21" s="72">
        <v>20157</v>
      </c>
      <c r="AL21" s="72">
        <v>15</v>
      </c>
      <c r="AM21" s="72">
        <v>11</v>
      </c>
      <c r="AN21" s="72">
        <v>0</v>
      </c>
      <c r="AO21" s="72">
        <v>0</v>
      </c>
      <c r="AP21" s="75">
        <v>26</v>
      </c>
      <c r="AQ21" s="72">
        <v>652</v>
      </c>
      <c r="AR21" s="74">
        <v>314</v>
      </c>
      <c r="AS21" s="72">
        <v>7446</v>
      </c>
      <c r="AT21" s="72">
        <v>43415</v>
      </c>
      <c r="AU21" s="72">
        <v>51827</v>
      </c>
      <c r="AV21" s="26"/>
      <c r="AW21" s="48"/>
      <c r="AX21" s="49">
        <v>1432291</v>
      </c>
      <c r="AY21" s="49">
        <v>2572458</v>
      </c>
      <c r="AZ21" s="60">
        <v>37966</v>
      </c>
      <c r="BA21" s="76">
        <v>879071</v>
      </c>
      <c r="BB21" s="76">
        <v>4821756</v>
      </c>
      <c r="BC21" s="60">
        <v>9743542</v>
      </c>
      <c r="BD21" s="60"/>
      <c r="BE21" s="60">
        <v>2562579</v>
      </c>
      <c r="BF21" s="38"/>
      <c r="BG21" s="40">
        <v>6077</v>
      </c>
      <c r="BH21" s="72">
        <v>15033</v>
      </c>
      <c r="BI21" s="72">
        <v>1014</v>
      </c>
      <c r="BJ21" s="72">
        <v>22124</v>
      </c>
      <c r="BK21" s="72">
        <v>3447</v>
      </c>
      <c r="BL21" s="72">
        <v>12263</v>
      </c>
      <c r="BM21" s="75">
        <v>581</v>
      </c>
      <c r="BN21" s="72">
        <v>16291</v>
      </c>
      <c r="BO21" s="74">
        <v>741</v>
      </c>
      <c r="BP21" s="72">
        <v>808</v>
      </c>
      <c r="BQ21" s="72">
        <v>23673</v>
      </c>
      <c r="BR21" s="72">
        <v>709</v>
      </c>
      <c r="BS21" s="72">
        <v>735</v>
      </c>
      <c r="BT21" s="72">
        <v>17735</v>
      </c>
      <c r="BU21" s="75">
        <v>315</v>
      </c>
      <c r="BV21" s="72">
        <v>95</v>
      </c>
      <c r="BW21" s="72">
        <v>83</v>
      </c>
      <c r="BX21" s="72" t="s">
        <v>136</v>
      </c>
      <c r="BY21" s="140"/>
      <c r="BZ21" s="140"/>
      <c r="CA21" s="140"/>
      <c r="CB21" s="140"/>
      <c r="CC21" s="140"/>
      <c r="CD21" s="140"/>
      <c r="CE21" s="140"/>
    </row>
    <row r="22" spans="1:83" ht="15.75" customHeight="1">
      <c r="A22" s="152" t="s">
        <v>61</v>
      </c>
      <c r="B22" s="196" t="s">
        <v>62</v>
      </c>
      <c r="C22" s="195"/>
      <c r="D22" s="53"/>
      <c r="E22" s="63"/>
      <c r="F22" s="64"/>
      <c r="G22" s="65"/>
      <c r="H22" s="63"/>
      <c r="I22" s="53"/>
      <c r="J22" s="66"/>
      <c r="K22" s="66"/>
      <c r="L22" s="66"/>
      <c r="M22" s="66"/>
      <c r="N22" s="66"/>
      <c r="O22" s="66"/>
      <c r="P22" s="53"/>
      <c r="Q22" s="65"/>
      <c r="R22" s="67"/>
      <c r="S22" s="67"/>
      <c r="T22" s="65"/>
      <c r="U22" s="65"/>
      <c r="V22" s="65"/>
      <c r="W22" s="65"/>
      <c r="X22" s="65"/>
      <c r="Y22" s="65"/>
      <c r="Z22" s="59"/>
      <c r="AA22" s="67"/>
      <c r="AB22" s="65"/>
      <c r="AC22" s="65"/>
      <c r="AD22" s="65"/>
      <c r="AE22" s="65"/>
      <c r="AF22" s="65"/>
      <c r="AG22" s="30"/>
      <c r="AH22" s="32"/>
      <c r="AI22" s="30"/>
      <c r="AJ22" s="30"/>
      <c r="AK22" s="30"/>
      <c r="AL22" s="30"/>
      <c r="AM22" s="30"/>
      <c r="AN22" s="30"/>
      <c r="AO22" s="30"/>
      <c r="AP22" s="34"/>
      <c r="AQ22" s="30"/>
      <c r="AR22" s="32"/>
      <c r="AS22" s="30"/>
      <c r="AT22" s="30"/>
      <c r="AU22" s="30"/>
      <c r="AV22" s="53"/>
      <c r="AW22" s="34"/>
      <c r="AX22" s="77"/>
      <c r="AY22" s="77"/>
      <c r="AZ22" s="63"/>
      <c r="BA22" s="68"/>
      <c r="BB22" s="68"/>
      <c r="BC22" s="69"/>
      <c r="BD22" s="69"/>
      <c r="BE22" s="69"/>
      <c r="BF22" s="38"/>
      <c r="BG22" s="143"/>
      <c r="BH22" s="65"/>
      <c r="BI22" s="65"/>
      <c r="BJ22" s="65"/>
      <c r="BK22" s="65"/>
      <c r="BL22" s="65"/>
      <c r="BM22" s="70"/>
      <c r="BN22" s="65"/>
      <c r="BO22" s="67"/>
      <c r="BP22" s="65"/>
      <c r="BQ22" s="65"/>
      <c r="BR22" s="65"/>
      <c r="BS22" s="65"/>
      <c r="BT22" s="65"/>
      <c r="BU22" s="70"/>
      <c r="BV22" s="65"/>
      <c r="BW22" s="65"/>
      <c r="BX22" s="65"/>
      <c r="BY22" s="140"/>
      <c r="BZ22" s="140"/>
      <c r="CA22" s="140"/>
      <c r="CB22" s="140"/>
      <c r="CC22" s="140"/>
      <c r="CD22" s="140"/>
      <c r="CE22" s="140"/>
    </row>
    <row r="23" spans="1:83" ht="15.75" customHeight="1">
      <c r="A23" s="151" t="s">
        <v>63</v>
      </c>
      <c r="B23" s="193"/>
      <c r="C23" s="194" t="s">
        <v>64</v>
      </c>
      <c r="D23" s="26"/>
      <c r="E23" s="40">
        <v>3</v>
      </c>
      <c r="F23" s="71">
        <v>77</v>
      </c>
      <c r="G23" s="72">
        <v>485</v>
      </c>
      <c r="H23" s="40">
        <v>92</v>
      </c>
      <c r="I23" s="26"/>
      <c r="J23" s="73">
        <v>16.4</v>
      </c>
      <c r="K23" s="73">
        <v>22.7</v>
      </c>
      <c r="L23" s="73">
        <v>11.1</v>
      </c>
      <c r="M23" s="73">
        <v>0</v>
      </c>
      <c r="N23" s="73">
        <v>0</v>
      </c>
      <c r="O23" s="73">
        <v>50.2</v>
      </c>
      <c r="P23" s="26"/>
      <c r="Q23" s="72">
        <v>69158</v>
      </c>
      <c r="R23" s="74">
        <v>9246</v>
      </c>
      <c r="S23" s="74" t="s">
        <v>136</v>
      </c>
      <c r="T23" s="72">
        <v>427</v>
      </c>
      <c r="U23" s="72">
        <v>340</v>
      </c>
      <c r="V23" s="72">
        <v>767</v>
      </c>
      <c r="W23" s="72">
        <v>558</v>
      </c>
      <c r="X23" s="72">
        <v>1619</v>
      </c>
      <c r="Y23" s="72">
        <v>2177</v>
      </c>
      <c r="Z23" s="33"/>
      <c r="AA23" s="74">
        <v>1572</v>
      </c>
      <c r="AB23" s="72">
        <v>19213</v>
      </c>
      <c r="AC23" s="72">
        <v>245413</v>
      </c>
      <c r="AD23" s="72">
        <v>9206</v>
      </c>
      <c r="AE23" s="72">
        <v>1598</v>
      </c>
      <c r="AF23" s="72" t="s">
        <v>136</v>
      </c>
      <c r="AG23" s="72">
        <v>30</v>
      </c>
      <c r="AH23" s="74">
        <v>51</v>
      </c>
      <c r="AI23" s="72">
        <v>380</v>
      </c>
      <c r="AJ23" s="72">
        <v>283</v>
      </c>
      <c r="AK23" s="72">
        <v>744</v>
      </c>
      <c r="AL23" s="72">
        <v>29</v>
      </c>
      <c r="AM23" s="72">
        <v>8</v>
      </c>
      <c r="AN23" s="72">
        <v>0</v>
      </c>
      <c r="AO23" s="72">
        <v>0</v>
      </c>
      <c r="AP23" s="75">
        <v>37</v>
      </c>
      <c r="AQ23" s="72">
        <v>1867</v>
      </c>
      <c r="AR23" s="74">
        <v>947</v>
      </c>
      <c r="AS23" s="72">
        <v>1991</v>
      </c>
      <c r="AT23" s="72">
        <v>21797</v>
      </c>
      <c r="AU23" s="72">
        <v>26602</v>
      </c>
      <c r="AV23" s="26"/>
      <c r="AW23" s="48"/>
      <c r="AX23" s="49">
        <v>233946</v>
      </c>
      <c r="AY23" s="49">
        <v>903892</v>
      </c>
      <c r="AZ23" s="60">
        <v>12974</v>
      </c>
      <c r="BA23" s="76">
        <v>369584</v>
      </c>
      <c r="BB23" s="76">
        <v>2721664</v>
      </c>
      <c r="BC23" s="60">
        <v>4242060</v>
      </c>
      <c r="BD23" s="60" t="s">
        <v>136</v>
      </c>
      <c r="BE23" s="60">
        <v>429417</v>
      </c>
      <c r="BF23" s="38"/>
      <c r="BG23" s="40">
        <v>535</v>
      </c>
      <c r="BH23" s="72">
        <v>4225</v>
      </c>
      <c r="BI23" s="72">
        <v>12285</v>
      </c>
      <c r="BJ23" s="72">
        <v>17045</v>
      </c>
      <c r="BK23" s="72">
        <v>268</v>
      </c>
      <c r="BL23" s="72">
        <v>2391</v>
      </c>
      <c r="BM23" s="75">
        <v>4700</v>
      </c>
      <c r="BN23" s="72">
        <v>7359</v>
      </c>
      <c r="BO23" s="74">
        <v>359</v>
      </c>
      <c r="BP23" s="72">
        <v>210</v>
      </c>
      <c r="BQ23" s="72">
        <v>17587</v>
      </c>
      <c r="BR23" s="72">
        <v>189</v>
      </c>
      <c r="BS23" s="72">
        <v>170</v>
      </c>
      <c r="BT23" s="72">
        <v>7718</v>
      </c>
      <c r="BU23" s="75">
        <v>1897</v>
      </c>
      <c r="BV23" s="72">
        <v>1062</v>
      </c>
      <c r="BW23" s="72">
        <v>51</v>
      </c>
      <c r="BX23" s="72">
        <v>28</v>
      </c>
      <c r="BY23" s="140"/>
      <c r="BZ23" s="140"/>
      <c r="CA23" s="140"/>
      <c r="CB23" s="140"/>
      <c r="CC23" s="140"/>
      <c r="CD23" s="140"/>
      <c r="CE23" s="140"/>
    </row>
    <row r="24" spans="1:83" ht="15.75" customHeight="1">
      <c r="A24" s="152" t="s">
        <v>65</v>
      </c>
      <c r="B24" s="196" t="s">
        <v>66</v>
      </c>
      <c r="C24" s="195"/>
      <c r="D24" s="53"/>
      <c r="E24" s="63"/>
      <c r="F24" s="64"/>
      <c r="G24" s="65"/>
      <c r="H24" s="63"/>
      <c r="I24" s="53"/>
      <c r="J24" s="66"/>
      <c r="K24" s="66"/>
      <c r="L24" s="66"/>
      <c r="M24" s="66"/>
      <c r="N24" s="66"/>
      <c r="O24" s="66"/>
      <c r="P24" s="53"/>
      <c r="Q24" s="65"/>
      <c r="R24" s="67"/>
      <c r="S24" s="67"/>
      <c r="T24" s="65"/>
      <c r="U24" s="65"/>
      <c r="V24" s="65"/>
      <c r="W24" s="65"/>
      <c r="X24" s="65"/>
      <c r="Y24" s="65"/>
      <c r="Z24" s="59"/>
      <c r="AA24" s="67"/>
      <c r="AB24" s="65"/>
      <c r="AC24" s="65"/>
      <c r="AD24" s="65"/>
      <c r="AE24" s="65"/>
      <c r="AF24" s="65"/>
      <c r="AG24" s="30"/>
      <c r="AH24" s="32"/>
      <c r="AI24" s="30"/>
      <c r="AJ24" s="30"/>
      <c r="AK24" s="30"/>
      <c r="AL24" s="30"/>
      <c r="AM24" s="30"/>
      <c r="AN24" s="30"/>
      <c r="AO24" s="30"/>
      <c r="AP24" s="34"/>
      <c r="AQ24" s="30"/>
      <c r="AR24" s="32"/>
      <c r="AS24" s="30"/>
      <c r="AT24" s="30"/>
      <c r="AU24" s="30"/>
      <c r="AV24" s="53"/>
      <c r="AW24" s="34"/>
      <c r="AX24" s="77"/>
      <c r="AY24" s="77"/>
      <c r="AZ24" s="63"/>
      <c r="BA24" s="68"/>
      <c r="BB24" s="68"/>
      <c r="BC24" s="69"/>
      <c r="BD24" s="69"/>
      <c r="BE24" s="69"/>
      <c r="BF24" s="38"/>
      <c r="BG24" s="143"/>
      <c r="BH24" s="65"/>
      <c r="BI24" s="65"/>
      <c r="BJ24" s="65"/>
      <c r="BK24" s="65"/>
      <c r="BL24" s="65"/>
      <c r="BM24" s="70"/>
      <c r="BN24" s="65"/>
      <c r="BO24" s="67"/>
      <c r="BP24" s="65"/>
      <c r="BQ24" s="65"/>
      <c r="BR24" s="65"/>
      <c r="BS24" s="65"/>
      <c r="BT24" s="65"/>
      <c r="BU24" s="70"/>
      <c r="BV24" s="65"/>
      <c r="BW24" s="65"/>
      <c r="BX24" s="65"/>
      <c r="BY24" s="140"/>
      <c r="BZ24" s="140"/>
      <c r="CA24" s="140"/>
      <c r="CB24" s="140"/>
      <c r="CC24" s="140"/>
      <c r="CD24" s="140"/>
      <c r="CE24" s="140"/>
    </row>
    <row r="25" spans="1:83" ht="15.75" customHeight="1">
      <c r="A25" s="151" t="s">
        <v>67</v>
      </c>
      <c r="B25" s="193"/>
      <c r="C25" s="194" t="s">
        <v>68</v>
      </c>
      <c r="D25" s="26"/>
      <c r="E25" s="40">
        <v>2</v>
      </c>
      <c r="F25" s="71">
        <v>83.5</v>
      </c>
      <c r="G25" s="72">
        <v>546</v>
      </c>
      <c r="H25" s="40">
        <v>81</v>
      </c>
      <c r="I25" s="26"/>
      <c r="J25" s="73">
        <v>12</v>
      </c>
      <c r="K25" s="73">
        <v>4.6</v>
      </c>
      <c r="L25" s="73">
        <v>11</v>
      </c>
      <c r="M25" s="73">
        <v>1.7</v>
      </c>
      <c r="N25" s="73">
        <v>0</v>
      </c>
      <c r="O25" s="73">
        <v>29.3</v>
      </c>
      <c r="P25" s="26"/>
      <c r="Q25" s="72">
        <v>108932</v>
      </c>
      <c r="R25" s="74">
        <v>16883</v>
      </c>
      <c r="S25" s="74">
        <v>1236</v>
      </c>
      <c r="T25" s="72">
        <v>171</v>
      </c>
      <c r="U25" s="72">
        <v>429</v>
      </c>
      <c r="V25" s="72">
        <v>600</v>
      </c>
      <c r="W25" s="72">
        <v>920</v>
      </c>
      <c r="X25" s="72">
        <v>2719</v>
      </c>
      <c r="Y25" s="72">
        <v>3639</v>
      </c>
      <c r="Z25" s="33"/>
      <c r="AA25" s="74">
        <v>7087</v>
      </c>
      <c r="AB25" s="72">
        <v>8671</v>
      </c>
      <c r="AC25" s="72">
        <v>120703</v>
      </c>
      <c r="AD25" s="72">
        <v>5442</v>
      </c>
      <c r="AE25" s="72" t="s">
        <v>136</v>
      </c>
      <c r="AF25" s="72">
        <v>102649</v>
      </c>
      <c r="AG25" s="72">
        <v>4</v>
      </c>
      <c r="AH25" s="74">
        <v>1</v>
      </c>
      <c r="AI25" s="72">
        <v>0</v>
      </c>
      <c r="AJ25" s="72">
        <v>991</v>
      </c>
      <c r="AK25" s="72">
        <v>996</v>
      </c>
      <c r="AL25" s="72">
        <v>121</v>
      </c>
      <c r="AM25" s="72">
        <v>0</v>
      </c>
      <c r="AN25" s="72">
        <v>0</v>
      </c>
      <c r="AO25" s="72">
        <v>9187</v>
      </c>
      <c r="AP25" s="75">
        <v>9308</v>
      </c>
      <c r="AQ25" s="72">
        <v>1037</v>
      </c>
      <c r="AR25" s="74">
        <v>76</v>
      </c>
      <c r="AS25" s="72">
        <v>1960</v>
      </c>
      <c r="AT25" s="72">
        <v>42233</v>
      </c>
      <c r="AU25" s="72">
        <v>45306</v>
      </c>
      <c r="AV25" s="26"/>
      <c r="AW25" s="48"/>
      <c r="AX25" s="49">
        <v>395980</v>
      </c>
      <c r="AY25" s="49">
        <v>819413</v>
      </c>
      <c r="AZ25" s="60">
        <v>6514</v>
      </c>
      <c r="BA25" s="76">
        <v>221428</v>
      </c>
      <c r="BB25" s="76">
        <v>1774785</v>
      </c>
      <c r="BC25" s="60">
        <v>3218120</v>
      </c>
      <c r="BD25" s="60" t="s">
        <v>136</v>
      </c>
      <c r="BE25" s="60">
        <v>320366</v>
      </c>
      <c r="BF25" s="38"/>
      <c r="BG25" s="40">
        <v>1403</v>
      </c>
      <c r="BH25" s="72">
        <v>1922</v>
      </c>
      <c r="BI25" s="72">
        <v>1168</v>
      </c>
      <c r="BJ25" s="72">
        <v>4493</v>
      </c>
      <c r="BK25" s="72">
        <v>974</v>
      </c>
      <c r="BL25" s="72">
        <v>1920</v>
      </c>
      <c r="BM25" s="75">
        <v>581</v>
      </c>
      <c r="BN25" s="72">
        <v>3475</v>
      </c>
      <c r="BO25" s="74">
        <v>282</v>
      </c>
      <c r="BP25" s="72">
        <v>303</v>
      </c>
      <c r="BQ25" s="72">
        <v>5078</v>
      </c>
      <c r="BR25" s="72">
        <v>203</v>
      </c>
      <c r="BS25" s="72">
        <v>248</v>
      </c>
      <c r="BT25" s="72">
        <v>3926</v>
      </c>
      <c r="BU25" s="75">
        <v>0</v>
      </c>
      <c r="BV25" s="72">
        <v>0</v>
      </c>
      <c r="BW25" s="72">
        <v>151</v>
      </c>
      <c r="BX25" s="72">
        <v>8</v>
      </c>
      <c r="BY25" s="140"/>
      <c r="BZ25" s="140"/>
      <c r="CA25" s="140"/>
      <c r="CB25" s="140"/>
      <c r="CC25" s="140"/>
      <c r="CD25" s="140"/>
      <c r="CE25" s="140"/>
    </row>
    <row r="26" spans="1:83" ht="15.75" customHeight="1">
      <c r="A26" s="148" t="s">
        <v>67</v>
      </c>
      <c r="B26" s="189"/>
      <c r="C26" s="195" t="s">
        <v>69</v>
      </c>
      <c r="D26" s="26"/>
      <c r="E26" s="28">
        <v>10</v>
      </c>
      <c r="F26" s="29">
        <v>59.25</v>
      </c>
      <c r="G26" s="30">
        <v>890</v>
      </c>
      <c r="H26" s="28">
        <v>132</v>
      </c>
      <c r="I26" s="26"/>
      <c r="J26" s="31">
        <v>32.2</v>
      </c>
      <c r="K26" s="31">
        <v>11.7</v>
      </c>
      <c r="L26" s="31">
        <v>28.5</v>
      </c>
      <c r="M26" s="31">
        <v>3</v>
      </c>
      <c r="N26" s="31">
        <v>0</v>
      </c>
      <c r="O26" s="31">
        <v>75.4</v>
      </c>
      <c r="P26" s="26"/>
      <c r="Q26" s="30">
        <v>343590</v>
      </c>
      <c r="R26" s="32">
        <v>22724</v>
      </c>
      <c r="S26" s="32">
        <v>9057</v>
      </c>
      <c r="T26" s="30">
        <v>433</v>
      </c>
      <c r="U26" s="30">
        <v>204</v>
      </c>
      <c r="V26" s="30">
        <v>637</v>
      </c>
      <c r="W26" s="30">
        <v>1175</v>
      </c>
      <c r="X26" s="30">
        <v>1866</v>
      </c>
      <c r="Y26" s="30">
        <v>3041</v>
      </c>
      <c r="Z26" s="33"/>
      <c r="AA26" s="222">
        <v>10088</v>
      </c>
      <c r="AB26" s="214">
        <v>8546</v>
      </c>
      <c r="AC26" s="30">
        <v>338604</v>
      </c>
      <c r="AD26" s="214">
        <v>5009</v>
      </c>
      <c r="AE26" s="214">
        <v>1027</v>
      </c>
      <c r="AF26" s="30">
        <v>320908</v>
      </c>
      <c r="AG26" s="30">
        <v>24</v>
      </c>
      <c r="AH26" s="32">
        <v>18</v>
      </c>
      <c r="AI26" s="30">
        <v>957</v>
      </c>
      <c r="AJ26" s="30">
        <v>859</v>
      </c>
      <c r="AK26" s="30">
        <v>1858</v>
      </c>
      <c r="AL26" s="30">
        <v>33</v>
      </c>
      <c r="AM26" s="30">
        <v>4</v>
      </c>
      <c r="AN26" s="30">
        <v>0</v>
      </c>
      <c r="AO26" s="30">
        <v>0</v>
      </c>
      <c r="AP26" s="34">
        <v>37</v>
      </c>
      <c r="AQ26" s="30">
        <v>4778</v>
      </c>
      <c r="AR26" s="32">
        <v>147</v>
      </c>
      <c r="AS26" s="30">
        <v>6173</v>
      </c>
      <c r="AT26" s="30">
        <v>30871</v>
      </c>
      <c r="AU26" s="30">
        <v>41969</v>
      </c>
      <c r="AV26" s="26"/>
      <c r="AW26" s="34"/>
      <c r="AX26" s="37">
        <v>1106358</v>
      </c>
      <c r="AY26" s="37">
        <v>864104</v>
      </c>
      <c r="AZ26" s="36">
        <v>0</v>
      </c>
      <c r="BA26" s="37">
        <v>1518897</v>
      </c>
      <c r="BB26" s="37">
        <v>3881982</v>
      </c>
      <c r="BC26" s="36">
        <v>7371341</v>
      </c>
      <c r="BD26" s="36">
        <v>0</v>
      </c>
      <c r="BE26" s="36">
        <v>683171</v>
      </c>
      <c r="BF26" s="38"/>
      <c r="BG26" s="28">
        <v>7337</v>
      </c>
      <c r="BH26" s="30">
        <v>17322</v>
      </c>
      <c r="BI26" s="30">
        <v>910</v>
      </c>
      <c r="BJ26" s="30">
        <v>25569</v>
      </c>
      <c r="BK26" s="30">
        <v>6037</v>
      </c>
      <c r="BL26" s="30">
        <v>12325</v>
      </c>
      <c r="BM26" s="34">
        <v>534</v>
      </c>
      <c r="BN26" s="30">
        <v>18895</v>
      </c>
      <c r="BO26" s="32">
        <v>399</v>
      </c>
      <c r="BP26" s="30">
        <v>818</v>
      </c>
      <c r="BQ26" s="30">
        <v>26786</v>
      </c>
      <c r="BR26" s="30">
        <v>381</v>
      </c>
      <c r="BS26" s="30">
        <v>759</v>
      </c>
      <c r="BT26" s="30">
        <v>20035</v>
      </c>
      <c r="BU26" s="34">
        <v>6467</v>
      </c>
      <c r="BV26" s="30">
        <v>3285</v>
      </c>
      <c r="BW26" s="30">
        <v>69</v>
      </c>
      <c r="BX26" s="30">
        <v>18</v>
      </c>
      <c r="BY26" s="140"/>
      <c r="BZ26" s="140"/>
      <c r="CA26" s="140"/>
      <c r="CB26" s="140"/>
      <c r="CC26" s="140"/>
      <c r="CD26" s="140"/>
      <c r="CE26" s="140"/>
    </row>
    <row r="27" spans="1:83" ht="15.75" customHeight="1">
      <c r="A27" s="151" t="s">
        <v>67</v>
      </c>
      <c r="B27" s="193"/>
      <c r="C27" s="194" t="s">
        <v>70</v>
      </c>
      <c r="D27" s="26"/>
      <c r="E27" s="40">
        <v>7</v>
      </c>
      <c r="F27" s="71">
        <v>80.5</v>
      </c>
      <c r="G27" s="72">
        <v>2172</v>
      </c>
      <c r="H27" s="40">
        <v>324</v>
      </c>
      <c r="I27" s="26"/>
      <c r="J27" s="73">
        <v>49.5</v>
      </c>
      <c r="K27" s="73">
        <v>10.7</v>
      </c>
      <c r="L27" s="73">
        <v>59.1</v>
      </c>
      <c r="M27" s="73">
        <v>14.5</v>
      </c>
      <c r="N27" s="73">
        <v>7</v>
      </c>
      <c r="O27" s="73">
        <v>140.8</v>
      </c>
      <c r="P27" s="26"/>
      <c r="Q27" s="72">
        <v>971170</v>
      </c>
      <c r="R27" s="74">
        <v>37663</v>
      </c>
      <c r="S27" s="74">
        <v>7797</v>
      </c>
      <c r="T27" s="72">
        <v>4514</v>
      </c>
      <c r="U27" s="72">
        <v>4818</v>
      </c>
      <c r="V27" s="72">
        <v>9332</v>
      </c>
      <c r="W27" s="72">
        <v>3711</v>
      </c>
      <c r="X27" s="72">
        <v>5652</v>
      </c>
      <c r="Y27" s="72">
        <v>9363</v>
      </c>
      <c r="Z27" s="33"/>
      <c r="AA27" s="74">
        <v>31399</v>
      </c>
      <c r="AB27" s="72">
        <v>10592</v>
      </c>
      <c r="AC27" s="72">
        <v>793338</v>
      </c>
      <c r="AD27" s="72">
        <v>22306</v>
      </c>
      <c r="AE27" s="72">
        <v>6722</v>
      </c>
      <c r="AF27" s="72">
        <v>550773</v>
      </c>
      <c r="AG27" s="72">
        <v>102</v>
      </c>
      <c r="AH27" s="74">
        <v>707</v>
      </c>
      <c r="AI27" s="72">
        <v>1207</v>
      </c>
      <c r="AJ27" s="72">
        <v>0</v>
      </c>
      <c r="AK27" s="72">
        <v>2016</v>
      </c>
      <c r="AL27" s="72">
        <v>383</v>
      </c>
      <c r="AM27" s="72">
        <v>16</v>
      </c>
      <c r="AN27" s="72">
        <v>60</v>
      </c>
      <c r="AO27" s="72">
        <v>0</v>
      </c>
      <c r="AP27" s="75">
        <v>459</v>
      </c>
      <c r="AQ27" s="72">
        <v>4199</v>
      </c>
      <c r="AR27" s="74">
        <v>3571</v>
      </c>
      <c r="AS27" s="72">
        <v>6748</v>
      </c>
      <c r="AT27" s="72">
        <v>44828</v>
      </c>
      <c r="AU27" s="72">
        <v>59346</v>
      </c>
      <c r="AV27" s="26"/>
      <c r="AW27" s="48"/>
      <c r="AX27" s="49">
        <v>2231651</v>
      </c>
      <c r="AY27" s="49">
        <v>3769896</v>
      </c>
      <c r="AZ27" s="60">
        <v>134254</v>
      </c>
      <c r="BA27" s="76">
        <v>1119055</v>
      </c>
      <c r="BB27" s="76">
        <v>7077607</v>
      </c>
      <c r="BC27" s="60">
        <v>14332463</v>
      </c>
      <c r="BD27" s="60">
        <v>0</v>
      </c>
      <c r="BE27" s="60">
        <v>2761647</v>
      </c>
      <c r="BF27" s="38"/>
      <c r="BG27" s="40">
        <v>5885</v>
      </c>
      <c r="BH27" s="72">
        <v>27439</v>
      </c>
      <c r="BI27" s="72">
        <v>1324</v>
      </c>
      <c r="BJ27" s="72">
        <v>34648</v>
      </c>
      <c r="BK27" s="72">
        <v>3547</v>
      </c>
      <c r="BL27" s="72">
        <v>20901</v>
      </c>
      <c r="BM27" s="75">
        <v>544</v>
      </c>
      <c r="BN27" s="72">
        <v>24992</v>
      </c>
      <c r="BO27" s="74">
        <v>1097</v>
      </c>
      <c r="BP27" s="72">
        <v>1901</v>
      </c>
      <c r="BQ27" s="72">
        <v>37646</v>
      </c>
      <c r="BR27" s="72">
        <v>1058</v>
      </c>
      <c r="BS27" s="72">
        <v>1738</v>
      </c>
      <c r="BT27" s="72">
        <v>27788</v>
      </c>
      <c r="BU27" s="75">
        <v>1906</v>
      </c>
      <c r="BV27" s="72">
        <v>970</v>
      </c>
      <c r="BW27" s="72">
        <v>841</v>
      </c>
      <c r="BX27" s="72">
        <v>268</v>
      </c>
      <c r="BY27" s="140"/>
      <c r="BZ27" s="140"/>
      <c r="CA27" s="140"/>
      <c r="CB27" s="140"/>
      <c r="CC27" s="140"/>
      <c r="CD27" s="140"/>
      <c r="CE27" s="140"/>
    </row>
    <row r="28" spans="1:83" ht="15.75" customHeight="1">
      <c r="A28" s="148" t="s">
        <v>67</v>
      </c>
      <c r="B28" s="189"/>
      <c r="C28" s="195" t="s">
        <v>71</v>
      </c>
      <c r="D28" s="26"/>
      <c r="E28" s="28">
        <v>3</v>
      </c>
      <c r="F28" s="29">
        <v>74</v>
      </c>
      <c r="G28" s="30">
        <v>1240</v>
      </c>
      <c r="H28" s="28">
        <v>225</v>
      </c>
      <c r="I28" s="26"/>
      <c r="J28" s="31">
        <v>21.5</v>
      </c>
      <c r="K28" s="31">
        <v>5.5</v>
      </c>
      <c r="L28" s="31">
        <v>29.1</v>
      </c>
      <c r="M28" s="31">
        <v>3</v>
      </c>
      <c r="N28" s="31">
        <v>0</v>
      </c>
      <c r="O28" s="31">
        <v>59.1</v>
      </c>
      <c r="P28" s="26"/>
      <c r="Q28" s="30">
        <v>252363</v>
      </c>
      <c r="R28" s="32">
        <v>3920</v>
      </c>
      <c r="S28" s="32" t="s">
        <v>136</v>
      </c>
      <c r="T28" s="30">
        <v>957</v>
      </c>
      <c r="U28" s="30">
        <v>1279</v>
      </c>
      <c r="V28" s="30">
        <v>2236</v>
      </c>
      <c r="W28" s="30">
        <v>500</v>
      </c>
      <c r="X28" s="30">
        <v>1637</v>
      </c>
      <c r="Y28" s="30">
        <v>2137</v>
      </c>
      <c r="Z28" s="33"/>
      <c r="AA28" s="32">
        <v>13013</v>
      </c>
      <c r="AB28" s="30">
        <v>2983</v>
      </c>
      <c r="AC28" s="30">
        <v>476793</v>
      </c>
      <c r="AD28" s="30">
        <v>9075</v>
      </c>
      <c r="AE28" s="30">
        <v>851</v>
      </c>
      <c r="AF28" s="30">
        <v>377292</v>
      </c>
      <c r="AG28" s="30">
        <v>98</v>
      </c>
      <c r="AH28" s="32">
        <v>1279</v>
      </c>
      <c r="AI28" s="30">
        <v>144</v>
      </c>
      <c r="AJ28" s="30">
        <v>1387</v>
      </c>
      <c r="AK28" s="30">
        <v>2908</v>
      </c>
      <c r="AL28" s="30">
        <v>184</v>
      </c>
      <c r="AM28" s="30">
        <v>0</v>
      </c>
      <c r="AN28" s="30">
        <v>60</v>
      </c>
      <c r="AO28" s="30">
        <v>0</v>
      </c>
      <c r="AP28" s="34">
        <v>244</v>
      </c>
      <c r="AQ28" s="30">
        <v>4695</v>
      </c>
      <c r="AR28" s="32">
        <v>3620</v>
      </c>
      <c r="AS28" s="30">
        <v>4945</v>
      </c>
      <c r="AT28" s="30">
        <v>21488</v>
      </c>
      <c r="AU28" s="30">
        <v>34748</v>
      </c>
      <c r="AV28" s="26"/>
      <c r="AW28" s="34"/>
      <c r="AX28" s="37">
        <v>814080</v>
      </c>
      <c r="AY28" s="37">
        <v>2971920</v>
      </c>
      <c r="AZ28" s="36">
        <v>101453</v>
      </c>
      <c r="BA28" s="37">
        <v>422054</v>
      </c>
      <c r="BB28" s="37">
        <v>3468108</v>
      </c>
      <c r="BC28" s="36">
        <v>7777615</v>
      </c>
      <c r="BD28" s="36">
        <v>0</v>
      </c>
      <c r="BE28" s="36">
        <v>1598950</v>
      </c>
      <c r="BF28" s="38"/>
      <c r="BG28" s="28">
        <v>2208</v>
      </c>
      <c r="BH28" s="30">
        <v>12020</v>
      </c>
      <c r="BI28" s="30">
        <v>592</v>
      </c>
      <c r="BJ28" s="30">
        <v>14820</v>
      </c>
      <c r="BK28" s="30">
        <v>1365</v>
      </c>
      <c r="BL28" s="30">
        <v>9027</v>
      </c>
      <c r="BM28" s="34">
        <v>300</v>
      </c>
      <c r="BN28" s="30">
        <v>10691</v>
      </c>
      <c r="BO28" s="32">
        <v>608</v>
      </c>
      <c r="BP28" s="30">
        <v>968</v>
      </c>
      <c r="BQ28" s="30">
        <v>16396</v>
      </c>
      <c r="BR28" s="30">
        <v>567</v>
      </c>
      <c r="BS28" s="30">
        <v>877</v>
      </c>
      <c r="BT28" s="30">
        <v>12135</v>
      </c>
      <c r="BU28" s="34">
        <v>892</v>
      </c>
      <c r="BV28" s="30">
        <v>273</v>
      </c>
      <c r="BW28" s="30">
        <v>132</v>
      </c>
      <c r="BX28" s="30">
        <v>150</v>
      </c>
      <c r="BY28" s="140"/>
      <c r="BZ28" s="140"/>
      <c r="CA28" s="140"/>
      <c r="CB28" s="140"/>
      <c r="CC28" s="140"/>
      <c r="CD28" s="140"/>
      <c r="CE28" s="140"/>
    </row>
    <row r="29" spans="1:83" ht="15.75" customHeight="1">
      <c r="A29" s="151" t="s">
        <v>67</v>
      </c>
      <c r="B29" s="193"/>
      <c r="C29" s="194" t="s">
        <v>72</v>
      </c>
      <c r="D29" s="26"/>
      <c r="E29" s="40">
        <v>5</v>
      </c>
      <c r="F29" s="71">
        <v>93</v>
      </c>
      <c r="G29" s="72">
        <v>1603</v>
      </c>
      <c r="H29" s="40">
        <v>817</v>
      </c>
      <c r="I29" s="26"/>
      <c r="J29" s="73">
        <v>46.3</v>
      </c>
      <c r="K29" s="73">
        <v>36.2</v>
      </c>
      <c r="L29" s="73">
        <v>58</v>
      </c>
      <c r="M29" s="73">
        <v>11.3</v>
      </c>
      <c r="N29" s="73">
        <v>0</v>
      </c>
      <c r="O29" s="73">
        <v>151.8</v>
      </c>
      <c r="P29" s="26"/>
      <c r="Q29" s="72">
        <v>707053</v>
      </c>
      <c r="R29" s="74">
        <v>25426</v>
      </c>
      <c r="S29" s="74">
        <v>12440</v>
      </c>
      <c r="T29" s="72">
        <v>3607</v>
      </c>
      <c r="U29" s="72">
        <v>3999</v>
      </c>
      <c r="V29" s="78">
        <v>7606</v>
      </c>
      <c r="W29" s="72">
        <v>2888</v>
      </c>
      <c r="X29" s="72">
        <v>7366</v>
      </c>
      <c r="Y29" s="72">
        <v>10254</v>
      </c>
      <c r="Z29" s="33"/>
      <c r="AA29" s="223">
        <v>30909</v>
      </c>
      <c r="AB29" s="72">
        <v>12713</v>
      </c>
      <c r="AC29" s="72">
        <v>706804</v>
      </c>
      <c r="AD29" s="72">
        <v>17612</v>
      </c>
      <c r="AE29" s="72">
        <v>9472</v>
      </c>
      <c r="AF29" s="72">
        <v>483695</v>
      </c>
      <c r="AG29" s="72">
        <v>84</v>
      </c>
      <c r="AH29" s="74">
        <v>15</v>
      </c>
      <c r="AI29" s="72">
        <v>216</v>
      </c>
      <c r="AJ29" s="72">
        <v>30</v>
      </c>
      <c r="AK29" s="72">
        <v>345</v>
      </c>
      <c r="AL29" s="72">
        <v>74</v>
      </c>
      <c r="AM29" s="72">
        <v>3</v>
      </c>
      <c r="AN29" s="72">
        <v>0</v>
      </c>
      <c r="AO29" s="72">
        <v>0</v>
      </c>
      <c r="AP29" s="75">
        <v>77</v>
      </c>
      <c r="AQ29" s="72">
        <v>4805</v>
      </c>
      <c r="AR29" s="74">
        <v>506</v>
      </c>
      <c r="AS29" s="72">
        <v>6314</v>
      </c>
      <c r="AT29" s="72">
        <v>33428</v>
      </c>
      <c r="AU29" s="72">
        <v>45053</v>
      </c>
      <c r="AV29" s="26"/>
      <c r="AW29" s="48"/>
      <c r="AX29" s="49">
        <v>2356857</v>
      </c>
      <c r="AY29" s="49">
        <v>4555218</v>
      </c>
      <c r="AZ29" s="60">
        <v>120000</v>
      </c>
      <c r="BA29" s="76">
        <v>1455035</v>
      </c>
      <c r="BB29" s="76">
        <v>8648874</v>
      </c>
      <c r="BC29" s="60">
        <v>17135984</v>
      </c>
      <c r="BD29" s="60">
        <v>154085</v>
      </c>
      <c r="BE29" s="60">
        <v>3419965</v>
      </c>
      <c r="BF29" s="38"/>
      <c r="BG29" s="40">
        <v>5020</v>
      </c>
      <c r="BH29" s="72">
        <v>32816</v>
      </c>
      <c r="BI29" s="72">
        <v>691</v>
      </c>
      <c r="BJ29" s="72">
        <v>38527</v>
      </c>
      <c r="BK29" s="72">
        <v>2685</v>
      </c>
      <c r="BL29" s="72">
        <v>24703</v>
      </c>
      <c r="BM29" s="75">
        <v>245</v>
      </c>
      <c r="BN29" s="72">
        <v>27632</v>
      </c>
      <c r="BO29" s="74">
        <v>1217</v>
      </c>
      <c r="BP29" s="72">
        <v>2065</v>
      </c>
      <c r="BQ29" s="72">
        <v>41809</v>
      </c>
      <c r="BR29" s="72">
        <v>1088</v>
      </c>
      <c r="BS29" s="72">
        <v>1875</v>
      </c>
      <c r="BT29" s="72">
        <v>30595</v>
      </c>
      <c r="BU29" s="75">
        <v>3525</v>
      </c>
      <c r="BV29" s="72">
        <v>1873</v>
      </c>
      <c r="BW29" s="72">
        <v>717</v>
      </c>
      <c r="BX29" s="72">
        <v>1009</v>
      </c>
      <c r="BY29" s="140"/>
      <c r="BZ29" s="140"/>
      <c r="CA29" s="140"/>
      <c r="CB29" s="140"/>
      <c r="CC29" s="140"/>
      <c r="CD29" s="140"/>
      <c r="CE29" s="140"/>
    </row>
    <row r="30" spans="1:83" ht="15.75" customHeight="1">
      <c r="A30" s="148" t="s">
        <v>67</v>
      </c>
      <c r="B30" s="189"/>
      <c r="C30" s="195" t="s">
        <v>73</v>
      </c>
      <c r="D30" s="26"/>
      <c r="E30" s="28">
        <v>13</v>
      </c>
      <c r="F30" s="29">
        <v>81</v>
      </c>
      <c r="G30" s="30">
        <v>3421</v>
      </c>
      <c r="H30" s="28">
        <v>425</v>
      </c>
      <c r="I30" s="26"/>
      <c r="J30" s="31">
        <v>88.1</v>
      </c>
      <c r="K30" s="31">
        <v>36.5</v>
      </c>
      <c r="L30" s="31">
        <v>104.8</v>
      </c>
      <c r="M30" s="31">
        <v>14.6</v>
      </c>
      <c r="N30" s="31">
        <v>11.4</v>
      </c>
      <c r="O30" s="31">
        <v>255.4</v>
      </c>
      <c r="P30" s="26"/>
      <c r="Q30" s="30">
        <v>1535792</v>
      </c>
      <c r="R30" s="32">
        <v>161733</v>
      </c>
      <c r="S30" s="32">
        <v>6764</v>
      </c>
      <c r="T30" s="30">
        <v>4286</v>
      </c>
      <c r="U30" s="30">
        <v>15250</v>
      </c>
      <c r="V30" s="30">
        <v>19536</v>
      </c>
      <c r="W30" s="30">
        <v>5728</v>
      </c>
      <c r="X30" s="30">
        <v>16274</v>
      </c>
      <c r="Y30" s="30">
        <v>22002</v>
      </c>
      <c r="Z30" s="33"/>
      <c r="AA30" s="32">
        <v>49213</v>
      </c>
      <c r="AB30" s="30">
        <v>20571</v>
      </c>
      <c r="AC30" s="30">
        <v>1701019</v>
      </c>
      <c r="AD30" s="30">
        <v>36745</v>
      </c>
      <c r="AE30" s="30">
        <v>0</v>
      </c>
      <c r="AF30" s="30">
        <v>955995</v>
      </c>
      <c r="AG30" s="30">
        <v>713</v>
      </c>
      <c r="AH30" s="32">
        <v>1133</v>
      </c>
      <c r="AI30" s="30">
        <v>185</v>
      </c>
      <c r="AJ30" s="30">
        <v>663</v>
      </c>
      <c r="AK30" s="30">
        <v>2694</v>
      </c>
      <c r="AL30" s="30">
        <v>20</v>
      </c>
      <c r="AM30" s="30">
        <v>1</v>
      </c>
      <c r="AN30" s="30">
        <v>0</v>
      </c>
      <c r="AO30" s="30">
        <v>0</v>
      </c>
      <c r="AP30" s="34">
        <v>21</v>
      </c>
      <c r="AQ30" s="30">
        <v>11262</v>
      </c>
      <c r="AR30" s="32">
        <v>1133</v>
      </c>
      <c r="AS30" s="30">
        <v>8236</v>
      </c>
      <c r="AT30" s="30">
        <v>58571</v>
      </c>
      <c r="AU30" s="30">
        <v>79202</v>
      </c>
      <c r="AV30" s="26"/>
      <c r="AW30" s="34"/>
      <c r="AX30" s="37">
        <v>3334810</v>
      </c>
      <c r="AY30" s="37">
        <v>10948705</v>
      </c>
      <c r="AZ30" s="36">
        <v>235000</v>
      </c>
      <c r="BA30" s="37">
        <v>2226020</v>
      </c>
      <c r="BB30" s="37">
        <v>13061790</v>
      </c>
      <c r="BC30" s="36">
        <v>29806325</v>
      </c>
      <c r="BD30" s="36">
        <v>950000</v>
      </c>
      <c r="BE30" s="36">
        <v>9200000</v>
      </c>
      <c r="BF30" s="38"/>
      <c r="BG30" s="28">
        <v>8331</v>
      </c>
      <c r="BH30" s="30">
        <v>28000</v>
      </c>
      <c r="BI30" s="30">
        <v>846</v>
      </c>
      <c r="BJ30" s="30">
        <v>37177</v>
      </c>
      <c r="BK30" s="30">
        <v>5559</v>
      </c>
      <c r="BL30" s="30">
        <v>22953</v>
      </c>
      <c r="BM30" s="34">
        <v>443</v>
      </c>
      <c r="BN30" s="30">
        <v>28955</v>
      </c>
      <c r="BO30" s="32">
        <v>2409</v>
      </c>
      <c r="BP30" s="30">
        <v>3290</v>
      </c>
      <c r="BQ30" s="30">
        <v>42876</v>
      </c>
      <c r="BR30" s="30">
        <v>2219</v>
      </c>
      <c r="BS30" s="30">
        <v>3032</v>
      </c>
      <c r="BT30" s="30">
        <v>34206</v>
      </c>
      <c r="BU30" s="34">
        <v>1991</v>
      </c>
      <c r="BV30" s="30">
        <v>874</v>
      </c>
      <c r="BW30" s="30">
        <v>429</v>
      </c>
      <c r="BX30" s="30">
        <v>10162</v>
      </c>
      <c r="BY30" s="140"/>
      <c r="BZ30" s="140"/>
      <c r="CA30" s="140"/>
      <c r="CB30" s="140"/>
      <c r="CC30" s="140"/>
      <c r="CD30" s="140"/>
      <c r="CE30" s="140"/>
    </row>
    <row r="31" spans="1:83" ht="15.75" customHeight="1">
      <c r="A31" s="151" t="s">
        <v>67</v>
      </c>
      <c r="B31" s="193"/>
      <c r="C31" s="194" t="s">
        <v>74</v>
      </c>
      <c r="D31" s="79"/>
      <c r="E31" s="80">
        <v>3</v>
      </c>
      <c r="F31" s="71">
        <v>76</v>
      </c>
      <c r="G31" s="72">
        <v>693</v>
      </c>
      <c r="H31" s="80">
        <v>51</v>
      </c>
      <c r="I31" s="79"/>
      <c r="J31" s="73">
        <v>16.6</v>
      </c>
      <c r="K31" s="73">
        <v>15.1</v>
      </c>
      <c r="L31" s="73">
        <v>17.8</v>
      </c>
      <c r="M31" s="73">
        <v>1</v>
      </c>
      <c r="N31" s="73">
        <v>0</v>
      </c>
      <c r="O31" s="73">
        <v>50.5</v>
      </c>
      <c r="P31" s="79"/>
      <c r="Q31" s="72">
        <v>241915</v>
      </c>
      <c r="R31" s="74">
        <v>12549</v>
      </c>
      <c r="S31" s="74">
        <v>4820</v>
      </c>
      <c r="T31" s="72">
        <v>206</v>
      </c>
      <c r="U31" s="72">
        <v>303</v>
      </c>
      <c r="V31" s="72">
        <v>509</v>
      </c>
      <c r="W31" s="72">
        <v>196</v>
      </c>
      <c r="X31" s="72">
        <v>583</v>
      </c>
      <c r="Y31" s="72">
        <v>779</v>
      </c>
      <c r="Z31" s="33"/>
      <c r="AA31" s="74">
        <v>10900</v>
      </c>
      <c r="AB31" s="72">
        <v>2626</v>
      </c>
      <c r="AC31" s="72">
        <v>314233</v>
      </c>
      <c r="AD31" s="72" t="s">
        <v>136</v>
      </c>
      <c r="AE31" s="72" t="s">
        <v>136</v>
      </c>
      <c r="AF31" s="72" t="s">
        <v>136</v>
      </c>
      <c r="AG31" s="72">
        <v>19</v>
      </c>
      <c r="AH31" s="74">
        <v>28</v>
      </c>
      <c r="AI31" s="72">
        <v>127</v>
      </c>
      <c r="AJ31" s="72">
        <v>1008</v>
      </c>
      <c r="AK31" s="72">
        <v>1182</v>
      </c>
      <c r="AL31" s="72">
        <v>191</v>
      </c>
      <c r="AM31" s="72">
        <v>1</v>
      </c>
      <c r="AN31" s="72">
        <v>0</v>
      </c>
      <c r="AO31" s="72">
        <v>0</v>
      </c>
      <c r="AP31" s="75">
        <v>192</v>
      </c>
      <c r="AQ31" s="72">
        <v>1100</v>
      </c>
      <c r="AR31" s="74">
        <v>235</v>
      </c>
      <c r="AS31" s="72">
        <v>4052</v>
      </c>
      <c r="AT31" s="72">
        <v>26838</v>
      </c>
      <c r="AU31" s="72">
        <v>32225</v>
      </c>
      <c r="AV31" s="79"/>
      <c r="AW31" s="48"/>
      <c r="AX31" s="81">
        <v>734779</v>
      </c>
      <c r="AY31" s="81">
        <v>1383513</v>
      </c>
      <c r="AZ31" s="82">
        <v>4922</v>
      </c>
      <c r="BA31" s="76">
        <v>498261</v>
      </c>
      <c r="BB31" s="76">
        <v>2761205</v>
      </c>
      <c r="BC31" s="60">
        <v>5382680</v>
      </c>
      <c r="BD31" s="60">
        <v>105452</v>
      </c>
      <c r="BE31" s="60">
        <v>1150000</v>
      </c>
      <c r="BF31" s="38"/>
      <c r="BG31" s="40">
        <v>6049</v>
      </c>
      <c r="BH31" s="72">
        <v>16226</v>
      </c>
      <c r="BI31" s="72">
        <v>2419</v>
      </c>
      <c r="BJ31" s="72">
        <v>24694</v>
      </c>
      <c r="BK31" s="72">
        <v>2575</v>
      </c>
      <c r="BL31" s="72">
        <v>8678</v>
      </c>
      <c r="BM31" s="75">
        <v>839</v>
      </c>
      <c r="BN31" s="72">
        <v>12091</v>
      </c>
      <c r="BO31" s="74">
        <v>484</v>
      </c>
      <c r="BP31" s="72">
        <v>836</v>
      </c>
      <c r="BQ31" s="72">
        <v>26014</v>
      </c>
      <c r="BR31" s="72">
        <v>438</v>
      </c>
      <c r="BS31" s="72">
        <v>757</v>
      </c>
      <c r="BT31" s="72">
        <v>13286</v>
      </c>
      <c r="BU31" s="75">
        <v>18747</v>
      </c>
      <c r="BV31" s="72">
        <v>7799</v>
      </c>
      <c r="BW31" s="72">
        <v>231</v>
      </c>
      <c r="BX31" s="72">
        <v>69</v>
      </c>
      <c r="BY31" s="140"/>
      <c r="BZ31" s="140"/>
      <c r="CA31" s="140"/>
      <c r="CB31" s="140"/>
      <c r="CC31" s="140"/>
      <c r="CD31" s="140"/>
      <c r="CE31" s="140"/>
    </row>
    <row r="32" spans="1:83" ht="15.75" customHeight="1">
      <c r="A32" s="148" t="s">
        <v>67</v>
      </c>
      <c r="B32" s="189"/>
      <c r="C32" s="195" t="s">
        <v>75</v>
      </c>
      <c r="D32" s="79"/>
      <c r="E32" s="83">
        <v>1</v>
      </c>
      <c r="F32" s="29">
        <v>73</v>
      </c>
      <c r="G32" s="30">
        <v>438</v>
      </c>
      <c r="H32" s="83">
        <v>49</v>
      </c>
      <c r="I32" s="79"/>
      <c r="J32" s="31">
        <v>9</v>
      </c>
      <c r="K32" s="31">
        <v>3</v>
      </c>
      <c r="L32" s="31">
        <v>6.6</v>
      </c>
      <c r="M32" s="31">
        <v>0</v>
      </c>
      <c r="N32" s="31">
        <v>0</v>
      </c>
      <c r="O32" s="31">
        <v>18.6</v>
      </c>
      <c r="P32" s="79"/>
      <c r="Q32" s="30">
        <v>77757</v>
      </c>
      <c r="R32" s="32">
        <v>9206</v>
      </c>
      <c r="S32" s="32">
        <v>3244</v>
      </c>
      <c r="T32" s="30">
        <v>221</v>
      </c>
      <c r="U32" s="30">
        <v>39</v>
      </c>
      <c r="V32" s="30">
        <v>260</v>
      </c>
      <c r="W32" s="30">
        <v>326</v>
      </c>
      <c r="X32" s="30">
        <v>1716</v>
      </c>
      <c r="Y32" s="30">
        <v>2042</v>
      </c>
      <c r="Z32" s="33"/>
      <c r="AA32" s="32">
        <v>8527</v>
      </c>
      <c r="AB32" s="30">
        <v>473</v>
      </c>
      <c r="AC32" s="30">
        <v>79675</v>
      </c>
      <c r="AD32" s="30">
        <v>8496</v>
      </c>
      <c r="AE32" s="30">
        <v>263</v>
      </c>
      <c r="AF32" s="30">
        <v>78979</v>
      </c>
      <c r="AG32" s="30">
        <v>25</v>
      </c>
      <c r="AH32" s="32">
        <v>5</v>
      </c>
      <c r="AI32" s="30">
        <v>447</v>
      </c>
      <c r="AJ32" s="30">
        <v>2364</v>
      </c>
      <c r="AK32" s="30">
        <v>2841</v>
      </c>
      <c r="AL32" s="214">
        <v>8</v>
      </c>
      <c r="AM32" s="30">
        <v>2</v>
      </c>
      <c r="AN32" s="30">
        <v>0</v>
      </c>
      <c r="AO32" s="30">
        <v>2037</v>
      </c>
      <c r="AP32" s="34">
        <v>2047</v>
      </c>
      <c r="AQ32" s="30">
        <v>0</v>
      </c>
      <c r="AR32" s="32">
        <v>0</v>
      </c>
      <c r="AS32" s="30">
        <v>5390</v>
      </c>
      <c r="AT32" s="30">
        <v>18105</v>
      </c>
      <c r="AU32" s="30">
        <v>23495</v>
      </c>
      <c r="AV32" s="79"/>
      <c r="AW32" s="34"/>
      <c r="AX32" s="84">
        <v>1121022</v>
      </c>
      <c r="AY32" s="84">
        <v>495403</v>
      </c>
      <c r="AZ32" s="85">
        <v>1750</v>
      </c>
      <c r="BA32" s="37">
        <v>249716</v>
      </c>
      <c r="BB32" s="37">
        <v>1082674</v>
      </c>
      <c r="BC32" s="36">
        <v>2950565</v>
      </c>
      <c r="BD32" s="36">
        <v>0</v>
      </c>
      <c r="BE32" s="36">
        <v>744122</v>
      </c>
      <c r="BF32" s="38"/>
      <c r="BG32" s="28">
        <v>794</v>
      </c>
      <c r="BH32" s="30">
        <v>3911</v>
      </c>
      <c r="BI32" s="30">
        <v>448</v>
      </c>
      <c r="BJ32" s="30">
        <v>5153</v>
      </c>
      <c r="BK32" s="30">
        <v>336</v>
      </c>
      <c r="BL32" s="30">
        <v>2651</v>
      </c>
      <c r="BM32" s="34">
        <v>281</v>
      </c>
      <c r="BN32" s="30">
        <v>3267</v>
      </c>
      <c r="BO32" s="32">
        <v>112</v>
      </c>
      <c r="BP32" s="30">
        <v>246</v>
      </c>
      <c r="BQ32" s="30">
        <v>5511</v>
      </c>
      <c r="BR32" s="30">
        <v>105</v>
      </c>
      <c r="BS32" s="30">
        <v>223</v>
      </c>
      <c r="BT32" s="30">
        <v>3595</v>
      </c>
      <c r="BU32" s="34">
        <v>844</v>
      </c>
      <c r="BV32" s="30">
        <v>306</v>
      </c>
      <c r="BW32" s="30">
        <v>254</v>
      </c>
      <c r="BX32" s="30">
        <v>131</v>
      </c>
      <c r="BY32" s="140"/>
      <c r="BZ32" s="140"/>
      <c r="CA32" s="140"/>
      <c r="CB32" s="140"/>
      <c r="CC32" s="140"/>
      <c r="CD32" s="140"/>
      <c r="CE32" s="140"/>
    </row>
    <row r="33" spans="1:83" ht="15.75" customHeight="1">
      <c r="A33" s="153" t="s">
        <v>76</v>
      </c>
      <c r="B33" s="197" t="s">
        <v>77</v>
      </c>
      <c r="C33" s="198"/>
      <c r="D33" s="26"/>
      <c r="E33" s="40"/>
      <c r="F33" s="71"/>
      <c r="G33" s="72"/>
      <c r="H33" s="40"/>
      <c r="I33" s="26"/>
      <c r="J33" s="73"/>
      <c r="K33" s="73"/>
      <c r="L33" s="73"/>
      <c r="M33" s="73"/>
      <c r="N33" s="73"/>
      <c r="O33" s="73"/>
      <c r="P33" s="26"/>
      <c r="Q33" s="72"/>
      <c r="R33" s="74"/>
      <c r="S33" s="74"/>
      <c r="T33" s="72"/>
      <c r="U33" s="72"/>
      <c r="V33" s="72"/>
      <c r="W33" s="72"/>
      <c r="X33" s="72"/>
      <c r="Y33" s="72"/>
      <c r="Z33" s="33"/>
      <c r="AA33" s="74"/>
      <c r="AB33" s="72"/>
      <c r="AC33" s="72"/>
      <c r="AD33" s="72"/>
      <c r="AE33" s="72"/>
      <c r="AF33" s="72"/>
      <c r="AG33" s="72"/>
      <c r="AH33" s="74"/>
      <c r="AI33" s="72"/>
      <c r="AJ33" s="72"/>
      <c r="AK33" s="72"/>
      <c r="AL33" s="72"/>
      <c r="AM33" s="72"/>
      <c r="AN33" s="72"/>
      <c r="AO33" s="72"/>
      <c r="AP33" s="75"/>
      <c r="AQ33" s="72"/>
      <c r="AR33" s="74"/>
      <c r="AS33" s="72"/>
      <c r="AT33" s="72"/>
      <c r="AU33" s="72"/>
      <c r="AV33" s="26"/>
      <c r="AW33" s="48"/>
      <c r="AX33" s="49"/>
      <c r="AY33" s="49"/>
      <c r="AZ33" s="60"/>
      <c r="BA33" s="76"/>
      <c r="BB33" s="76"/>
      <c r="BC33" s="60"/>
      <c r="BD33" s="60"/>
      <c r="BE33" s="60"/>
      <c r="BF33" s="38"/>
      <c r="BG33" s="40"/>
      <c r="BH33" s="72"/>
      <c r="BI33" s="72"/>
      <c r="BJ33" s="72"/>
      <c r="BK33" s="72"/>
      <c r="BL33" s="72"/>
      <c r="BM33" s="75"/>
      <c r="BN33" s="72"/>
      <c r="BO33" s="74"/>
      <c r="BP33" s="72"/>
      <c r="BQ33" s="72"/>
      <c r="BR33" s="72"/>
      <c r="BS33" s="72"/>
      <c r="BT33" s="72"/>
      <c r="BU33" s="75"/>
      <c r="BV33" s="72"/>
      <c r="BW33" s="72"/>
      <c r="BX33" s="72"/>
      <c r="BY33" s="140"/>
      <c r="BZ33" s="140"/>
      <c r="CA33" s="140"/>
      <c r="CB33" s="140"/>
      <c r="CC33" s="140"/>
      <c r="CD33" s="140"/>
      <c r="CE33" s="140"/>
    </row>
    <row r="34" spans="1:83" ht="15.75" customHeight="1">
      <c r="A34" s="148" t="s">
        <v>78</v>
      </c>
      <c r="B34" s="189"/>
      <c r="C34" s="195" t="s">
        <v>79</v>
      </c>
      <c r="D34" s="26"/>
      <c r="E34" s="28">
        <v>4</v>
      </c>
      <c r="F34" s="29">
        <v>84</v>
      </c>
      <c r="G34" s="30">
        <v>1423</v>
      </c>
      <c r="H34" s="28">
        <v>185</v>
      </c>
      <c r="I34" s="26"/>
      <c r="J34" s="31">
        <v>37.9</v>
      </c>
      <c r="K34" s="31">
        <v>5</v>
      </c>
      <c r="L34" s="31">
        <v>40.9</v>
      </c>
      <c r="M34" s="31">
        <v>2</v>
      </c>
      <c r="N34" s="31">
        <v>1</v>
      </c>
      <c r="O34" s="31">
        <v>86.8</v>
      </c>
      <c r="P34" s="26"/>
      <c r="Q34" s="30">
        <v>317596</v>
      </c>
      <c r="R34" s="32">
        <v>48132</v>
      </c>
      <c r="S34" s="32">
        <v>5354</v>
      </c>
      <c r="T34" s="30">
        <v>1480</v>
      </c>
      <c r="U34" s="30">
        <v>2943</v>
      </c>
      <c r="V34" s="30">
        <v>4423</v>
      </c>
      <c r="W34" s="30">
        <v>4683</v>
      </c>
      <c r="X34" s="30">
        <v>14052</v>
      </c>
      <c r="Y34" s="30">
        <v>18735</v>
      </c>
      <c r="Z34" s="33"/>
      <c r="AA34" s="32">
        <v>16211</v>
      </c>
      <c r="AB34" s="30">
        <v>2925</v>
      </c>
      <c r="AC34" s="30">
        <v>771063</v>
      </c>
      <c r="AD34" s="30">
        <v>12520</v>
      </c>
      <c r="AE34" s="30">
        <v>2308</v>
      </c>
      <c r="AF34" s="30">
        <v>563887</v>
      </c>
      <c r="AG34" s="30">
        <v>39</v>
      </c>
      <c r="AH34" s="32">
        <v>46</v>
      </c>
      <c r="AI34" s="30">
        <v>2186</v>
      </c>
      <c r="AJ34" s="30">
        <v>0</v>
      </c>
      <c r="AK34" s="30">
        <v>2271</v>
      </c>
      <c r="AL34" s="30">
        <v>12</v>
      </c>
      <c r="AM34" s="30">
        <v>0</v>
      </c>
      <c r="AN34" s="30">
        <v>0</v>
      </c>
      <c r="AO34" s="30">
        <v>0</v>
      </c>
      <c r="AP34" s="34">
        <v>12</v>
      </c>
      <c r="AQ34" s="30">
        <v>4714</v>
      </c>
      <c r="AR34" s="32">
        <v>1931</v>
      </c>
      <c r="AS34" s="30">
        <v>4792</v>
      </c>
      <c r="AT34" s="30">
        <v>21606</v>
      </c>
      <c r="AU34" s="30">
        <v>33043</v>
      </c>
      <c r="AV34" s="26"/>
      <c r="AW34" s="34"/>
      <c r="AX34" s="37">
        <v>958000</v>
      </c>
      <c r="AY34" s="37">
        <v>2810000</v>
      </c>
      <c r="AZ34" s="36">
        <v>80000</v>
      </c>
      <c r="BA34" s="37">
        <v>356000</v>
      </c>
      <c r="BB34" s="37">
        <v>4663000</v>
      </c>
      <c r="BC34" s="36">
        <v>8867000</v>
      </c>
      <c r="BD34" s="36">
        <v>30000</v>
      </c>
      <c r="BE34" s="36">
        <v>1411000</v>
      </c>
      <c r="BF34" s="38"/>
      <c r="BG34" s="28">
        <v>3062</v>
      </c>
      <c r="BH34" s="30">
        <v>11434</v>
      </c>
      <c r="BI34" s="30">
        <v>164</v>
      </c>
      <c r="BJ34" s="30">
        <v>14660</v>
      </c>
      <c r="BK34" s="30">
        <v>1538</v>
      </c>
      <c r="BL34" s="30">
        <v>8790</v>
      </c>
      <c r="BM34" s="34">
        <v>101</v>
      </c>
      <c r="BN34" s="30">
        <v>10430</v>
      </c>
      <c r="BO34" s="32">
        <v>650</v>
      </c>
      <c r="BP34" s="30">
        <v>956</v>
      </c>
      <c r="BQ34" s="30">
        <v>16266</v>
      </c>
      <c r="BR34" s="30">
        <v>601</v>
      </c>
      <c r="BS34" s="30">
        <v>854</v>
      </c>
      <c r="BT34" s="30">
        <v>11885</v>
      </c>
      <c r="BU34" s="34">
        <v>1309</v>
      </c>
      <c r="BV34" s="30">
        <v>495</v>
      </c>
      <c r="BW34" s="30">
        <v>117</v>
      </c>
      <c r="BX34" s="30">
        <v>4730</v>
      </c>
      <c r="BY34" s="140"/>
      <c r="BZ34" s="140"/>
      <c r="CA34" s="140"/>
      <c r="CB34" s="140"/>
      <c r="CC34" s="140"/>
      <c r="CD34" s="140"/>
      <c r="CE34" s="140"/>
    </row>
    <row r="35" spans="1:83" ht="15.75" customHeight="1">
      <c r="A35" s="151" t="s">
        <v>78</v>
      </c>
      <c r="B35" s="193"/>
      <c r="C35" s="194" t="s">
        <v>80</v>
      </c>
      <c r="D35" s="26"/>
      <c r="E35" s="40">
        <v>5</v>
      </c>
      <c r="F35" s="71">
        <v>74</v>
      </c>
      <c r="G35" s="72">
        <v>1998</v>
      </c>
      <c r="H35" s="40">
        <v>149</v>
      </c>
      <c r="I35" s="26"/>
      <c r="J35" s="73">
        <v>33.1</v>
      </c>
      <c r="K35" s="73">
        <v>19</v>
      </c>
      <c r="L35" s="73">
        <v>62.6</v>
      </c>
      <c r="M35" s="73">
        <v>4</v>
      </c>
      <c r="N35" s="73">
        <v>3.6</v>
      </c>
      <c r="O35" s="73">
        <v>122.3</v>
      </c>
      <c r="P35" s="26"/>
      <c r="Q35" s="72">
        <v>489501</v>
      </c>
      <c r="R35" s="74">
        <v>38229</v>
      </c>
      <c r="S35" s="74" t="s">
        <v>136</v>
      </c>
      <c r="T35" s="72">
        <v>2962</v>
      </c>
      <c r="U35" s="72">
        <v>9262</v>
      </c>
      <c r="V35" s="72">
        <v>12224</v>
      </c>
      <c r="W35" s="72">
        <v>1249</v>
      </c>
      <c r="X35" s="72">
        <v>3097</v>
      </c>
      <c r="Y35" s="72">
        <v>4346</v>
      </c>
      <c r="Z35" s="33"/>
      <c r="AA35" s="74">
        <v>18569</v>
      </c>
      <c r="AB35" s="72">
        <v>1718</v>
      </c>
      <c r="AC35" s="72">
        <v>1251553</v>
      </c>
      <c r="AD35" s="72">
        <v>15102</v>
      </c>
      <c r="AE35" s="72">
        <v>321</v>
      </c>
      <c r="AF35" s="72" t="s">
        <v>136</v>
      </c>
      <c r="AG35" s="72">
        <v>8</v>
      </c>
      <c r="AH35" s="74">
        <v>0</v>
      </c>
      <c r="AI35" s="72">
        <v>211</v>
      </c>
      <c r="AJ35" s="72">
        <v>2037</v>
      </c>
      <c r="AK35" s="72">
        <v>2256</v>
      </c>
      <c r="AL35" s="72">
        <v>117</v>
      </c>
      <c r="AM35" s="72">
        <v>0</v>
      </c>
      <c r="AN35" s="72">
        <v>0</v>
      </c>
      <c r="AO35" s="72">
        <v>0</v>
      </c>
      <c r="AP35" s="75">
        <v>117</v>
      </c>
      <c r="AQ35" s="72">
        <v>0</v>
      </c>
      <c r="AR35" s="74">
        <v>3309</v>
      </c>
      <c r="AS35" s="72">
        <v>5602</v>
      </c>
      <c r="AT35" s="72">
        <v>52629</v>
      </c>
      <c r="AU35" s="72">
        <v>61540</v>
      </c>
      <c r="AV35" s="26"/>
      <c r="AW35" s="48"/>
      <c r="AX35" s="49">
        <v>1360295</v>
      </c>
      <c r="AY35" s="49">
        <v>4039564</v>
      </c>
      <c r="AZ35" s="60">
        <v>135735</v>
      </c>
      <c r="BA35" s="76">
        <v>1174086</v>
      </c>
      <c r="BB35" s="76">
        <v>6929884</v>
      </c>
      <c r="BC35" s="60">
        <v>13639564</v>
      </c>
      <c r="BD35" s="60">
        <v>0</v>
      </c>
      <c r="BE35" s="60" t="s">
        <v>136</v>
      </c>
      <c r="BF35" s="38"/>
      <c r="BG35" s="40">
        <v>4085</v>
      </c>
      <c r="BH35" s="72">
        <v>14409</v>
      </c>
      <c r="BI35" s="72">
        <v>449</v>
      </c>
      <c r="BJ35" s="72">
        <v>18943</v>
      </c>
      <c r="BK35" s="72">
        <v>2568</v>
      </c>
      <c r="BL35" s="72">
        <v>12067</v>
      </c>
      <c r="BM35" s="75">
        <v>319</v>
      </c>
      <c r="BN35" s="72">
        <v>14955</v>
      </c>
      <c r="BO35" s="74">
        <v>1144</v>
      </c>
      <c r="BP35" s="72">
        <v>1384</v>
      </c>
      <c r="BQ35" s="72">
        <v>21471</v>
      </c>
      <c r="BR35" s="72">
        <v>1026</v>
      </c>
      <c r="BS35" s="72">
        <v>1256</v>
      </c>
      <c r="BT35" s="72">
        <v>17237</v>
      </c>
      <c r="BU35" s="75">
        <v>360</v>
      </c>
      <c r="BV35" s="72">
        <v>158</v>
      </c>
      <c r="BW35" s="72">
        <v>44</v>
      </c>
      <c r="BX35" s="72">
        <v>1817</v>
      </c>
      <c r="BY35" s="140"/>
      <c r="BZ35" s="140"/>
      <c r="CA35" s="140"/>
      <c r="CB35" s="140"/>
      <c r="CC35" s="140"/>
      <c r="CD35" s="140"/>
      <c r="CE35" s="140"/>
    </row>
    <row r="36" spans="1:83" ht="15.75" customHeight="1">
      <c r="A36" s="148" t="s">
        <v>78</v>
      </c>
      <c r="B36" s="189"/>
      <c r="C36" s="195" t="s">
        <v>81</v>
      </c>
      <c r="D36" s="26"/>
      <c r="E36" s="28">
        <v>5</v>
      </c>
      <c r="F36" s="29">
        <v>65.5</v>
      </c>
      <c r="G36" s="30">
        <v>1443</v>
      </c>
      <c r="H36" s="28">
        <v>212</v>
      </c>
      <c r="I36" s="26"/>
      <c r="J36" s="31">
        <v>45.4</v>
      </c>
      <c r="K36" s="31">
        <v>25.6</v>
      </c>
      <c r="L36" s="31">
        <v>54.1</v>
      </c>
      <c r="M36" s="31">
        <v>6</v>
      </c>
      <c r="N36" s="31">
        <v>0</v>
      </c>
      <c r="O36" s="31">
        <v>131.1</v>
      </c>
      <c r="P36" s="26"/>
      <c r="Q36" s="30">
        <v>470684</v>
      </c>
      <c r="R36" s="32">
        <v>109573</v>
      </c>
      <c r="S36" s="32">
        <v>7827</v>
      </c>
      <c r="T36" s="30">
        <v>1831</v>
      </c>
      <c r="U36" s="30">
        <v>2913</v>
      </c>
      <c r="V36" s="30">
        <v>4744</v>
      </c>
      <c r="W36" s="30">
        <v>1528</v>
      </c>
      <c r="X36" s="30">
        <v>5337</v>
      </c>
      <c r="Y36" s="30">
        <v>6865</v>
      </c>
      <c r="Z36" s="33"/>
      <c r="AA36" s="32">
        <v>15787</v>
      </c>
      <c r="AB36" s="30">
        <v>6062</v>
      </c>
      <c r="AC36" s="30">
        <v>672235</v>
      </c>
      <c r="AD36" s="30">
        <v>34763</v>
      </c>
      <c r="AE36" s="30">
        <v>0</v>
      </c>
      <c r="AF36" s="30">
        <v>440588</v>
      </c>
      <c r="AG36" s="30">
        <v>1</v>
      </c>
      <c r="AH36" s="32">
        <v>3</v>
      </c>
      <c r="AI36" s="30">
        <v>245</v>
      </c>
      <c r="AJ36" s="30">
        <v>7990</v>
      </c>
      <c r="AK36" s="30">
        <v>8239</v>
      </c>
      <c r="AL36" s="30">
        <v>26</v>
      </c>
      <c r="AM36" s="30">
        <v>200</v>
      </c>
      <c r="AN36" s="30">
        <v>0</v>
      </c>
      <c r="AO36" s="30">
        <v>4797</v>
      </c>
      <c r="AP36" s="34">
        <v>5023</v>
      </c>
      <c r="AQ36" s="30">
        <v>4448</v>
      </c>
      <c r="AR36" s="32">
        <v>1880</v>
      </c>
      <c r="AS36" s="30">
        <v>3053</v>
      </c>
      <c r="AT36" s="30">
        <v>23395</v>
      </c>
      <c r="AU36" s="30">
        <v>32776</v>
      </c>
      <c r="AV36" s="26"/>
      <c r="AW36" s="34"/>
      <c r="AX36" s="37">
        <v>1054882</v>
      </c>
      <c r="AY36" s="37">
        <v>2850732</v>
      </c>
      <c r="AZ36" s="36">
        <v>26479</v>
      </c>
      <c r="BA36" s="37">
        <v>1116278</v>
      </c>
      <c r="BB36" s="37">
        <v>8195401</v>
      </c>
      <c r="BC36" s="36">
        <v>13243772</v>
      </c>
      <c r="BD36" s="36">
        <v>58896</v>
      </c>
      <c r="BE36" s="36">
        <v>2187703</v>
      </c>
      <c r="BF36" s="38"/>
      <c r="BG36" s="28">
        <v>6253</v>
      </c>
      <c r="BH36" s="30">
        <v>25309</v>
      </c>
      <c r="BI36" s="30">
        <v>426</v>
      </c>
      <c r="BJ36" s="30">
        <v>31988</v>
      </c>
      <c r="BK36" s="30">
        <v>3657</v>
      </c>
      <c r="BL36" s="30">
        <v>17492</v>
      </c>
      <c r="BM36" s="34">
        <v>230</v>
      </c>
      <c r="BN36" s="30">
        <v>21378</v>
      </c>
      <c r="BO36" s="32">
        <v>983</v>
      </c>
      <c r="BP36" s="30">
        <v>1243</v>
      </c>
      <c r="BQ36" s="30">
        <v>34214</v>
      </c>
      <c r="BR36" s="30">
        <v>920</v>
      </c>
      <c r="BS36" s="30">
        <v>1183</v>
      </c>
      <c r="BT36" s="30">
        <v>23481</v>
      </c>
      <c r="BU36" s="34">
        <v>3875</v>
      </c>
      <c r="BV36" s="30">
        <v>2454</v>
      </c>
      <c r="BW36" s="30">
        <v>66</v>
      </c>
      <c r="BX36" s="30">
        <v>3922</v>
      </c>
      <c r="BY36" s="140"/>
      <c r="BZ36" s="140"/>
      <c r="CA36" s="140"/>
      <c r="CB36" s="140"/>
      <c r="CC36" s="140"/>
      <c r="CD36" s="140"/>
      <c r="CE36" s="140"/>
    </row>
    <row r="37" spans="1:83" ht="15.75" customHeight="1">
      <c r="A37" s="153" t="s">
        <v>82</v>
      </c>
      <c r="B37" s="197" t="s">
        <v>83</v>
      </c>
      <c r="C37" s="198"/>
      <c r="D37" s="26"/>
      <c r="E37" s="40"/>
      <c r="F37" s="71"/>
      <c r="G37" s="72"/>
      <c r="H37" s="40"/>
      <c r="I37" s="26"/>
      <c r="J37" s="73"/>
      <c r="K37" s="73"/>
      <c r="L37" s="73"/>
      <c r="M37" s="73"/>
      <c r="N37" s="73"/>
      <c r="O37" s="73"/>
      <c r="P37" s="26"/>
      <c r="Q37" s="72"/>
      <c r="R37" s="74"/>
      <c r="S37" s="74"/>
      <c r="T37" s="72"/>
      <c r="U37" s="72"/>
      <c r="V37" s="72"/>
      <c r="W37" s="72"/>
      <c r="X37" s="72"/>
      <c r="Y37" s="72"/>
      <c r="Z37" s="33"/>
      <c r="AA37" s="74"/>
      <c r="AB37" s="72"/>
      <c r="AC37" s="72"/>
      <c r="AD37" s="72"/>
      <c r="AE37" s="72"/>
      <c r="AF37" s="72"/>
      <c r="AG37" s="72"/>
      <c r="AH37" s="74"/>
      <c r="AI37" s="72"/>
      <c r="AJ37" s="72"/>
      <c r="AK37" s="72"/>
      <c r="AL37" s="72"/>
      <c r="AM37" s="72"/>
      <c r="AN37" s="72"/>
      <c r="AO37" s="72"/>
      <c r="AP37" s="75"/>
      <c r="AQ37" s="72"/>
      <c r="AR37" s="74"/>
      <c r="AS37" s="72"/>
      <c r="AT37" s="72"/>
      <c r="AU37" s="72"/>
      <c r="AV37" s="26"/>
      <c r="AW37" s="48"/>
      <c r="AX37" s="49"/>
      <c r="AY37" s="49"/>
      <c r="AZ37" s="60"/>
      <c r="BA37" s="76"/>
      <c r="BB37" s="76"/>
      <c r="BC37" s="60"/>
      <c r="BD37" s="60"/>
      <c r="BE37" s="60"/>
      <c r="BF37" s="38"/>
      <c r="BG37" s="40"/>
      <c r="BH37" s="72"/>
      <c r="BI37" s="72"/>
      <c r="BJ37" s="72"/>
      <c r="BK37" s="72"/>
      <c r="BL37" s="72"/>
      <c r="BM37" s="75"/>
      <c r="BN37" s="72"/>
      <c r="BO37" s="74"/>
      <c r="BP37" s="72"/>
      <c r="BQ37" s="72"/>
      <c r="BR37" s="72"/>
      <c r="BS37" s="72"/>
      <c r="BT37" s="72"/>
      <c r="BU37" s="75"/>
      <c r="BV37" s="72"/>
      <c r="BW37" s="72"/>
      <c r="BX37" s="72"/>
      <c r="BY37" s="140"/>
      <c r="BZ37" s="140"/>
      <c r="CA37" s="140"/>
      <c r="CB37" s="140"/>
      <c r="CC37" s="140"/>
      <c r="CD37" s="140"/>
      <c r="CE37" s="140"/>
    </row>
    <row r="38" spans="1:83" ht="15.75" customHeight="1">
      <c r="A38" s="148" t="s">
        <v>84</v>
      </c>
      <c r="B38" s="189"/>
      <c r="C38" s="195" t="s">
        <v>85</v>
      </c>
      <c r="D38" s="26"/>
      <c r="E38" s="28">
        <v>7</v>
      </c>
      <c r="F38" s="29">
        <v>71</v>
      </c>
      <c r="G38" s="30">
        <v>1183</v>
      </c>
      <c r="H38" s="28">
        <v>127</v>
      </c>
      <c r="I38" s="26"/>
      <c r="J38" s="31">
        <v>29.5</v>
      </c>
      <c r="K38" s="31">
        <v>18.4</v>
      </c>
      <c r="L38" s="31">
        <v>26.7</v>
      </c>
      <c r="M38" s="31">
        <v>4</v>
      </c>
      <c r="N38" s="31">
        <v>0</v>
      </c>
      <c r="O38" s="31">
        <v>78.7</v>
      </c>
      <c r="P38" s="26"/>
      <c r="Q38" s="30">
        <v>364939</v>
      </c>
      <c r="R38" s="32">
        <v>80439</v>
      </c>
      <c r="S38" s="32">
        <v>4404</v>
      </c>
      <c r="T38" s="30">
        <v>908</v>
      </c>
      <c r="U38" s="30">
        <v>1406</v>
      </c>
      <c r="V38" s="30">
        <v>2314</v>
      </c>
      <c r="W38" s="30">
        <v>3629</v>
      </c>
      <c r="X38" s="30">
        <v>10464</v>
      </c>
      <c r="Y38" s="30">
        <v>14093</v>
      </c>
      <c r="Z38" s="33"/>
      <c r="AA38" s="32">
        <v>17135</v>
      </c>
      <c r="AB38" s="30">
        <v>13587</v>
      </c>
      <c r="AC38" s="30">
        <v>971296</v>
      </c>
      <c r="AD38" s="30">
        <v>13758</v>
      </c>
      <c r="AE38" s="30">
        <v>1805</v>
      </c>
      <c r="AF38" s="30">
        <v>569103</v>
      </c>
      <c r="AG38" s="30">
        <v>92</v>
      </c>
      <c r="AH38" s="32">
        <v>19</v>
      </c>
      <c r="AI38" s="30">
        <v>59</v>
      </c>
      <c r="AJ38" s="30">
        <v>0</v>
      </c>
      <c r="AK38" s="30">
        <v>170</v>
      </c>
      <c r="AL38" s="30">
        <v>100</v>
      </c>
      <c r="AM38" s="30">
        <v>7</v>
      </c>
      <c r="AN38" s="30">
        <v>0</v>
      </c>
      <c r="AO38" s="30">
        <v>0</v>
      </c>
      <c r="AP38" s="34">
        <v>107</v>
      </c>
      <c r="AQ38" s="30">
        <v>2383</v>
      </c>
      <c r="AR38" s="32">
        <v>196</v>
      </c>
      <c r="AS38" s="30">
        <v>4116</v>
      </c>
      <c r="AT38" s="30">
        <v>45322</v>
      </c>
      <c r="AU38" s="30">
        <v>52017</v>
      </c>
      <c r="AV38" s="26"/>
      <c r="AW38" s="34"/>
      <c r="AX38" s="37">
        <v>1224812</v>
      </c>
      <c r="AY38" s="37">
        <v>2600146</v>
      </c>
      <c r="AZ38" s="36">
        <v>100000</v>
      </c>
      <c r="BA38" s="37">
        <v>860640</v>
      </c>
      <c r="BB38" s="37">
        <v>4521778</v>
      </c>
      <c r="BC38" s="36">
        <v>9307376</v>
      </c>
      <c r="BD38" s="36" t="s">
        <v>136</v>
      </c>
      <c r="BE38" s="36">
        <v>1501957</v>
      </c>
      <c r="BF38" s="38"/>
      <c r="BG38" s="28">
        <v>1686</v>
      </c>
      <c r="BH38" s="30">
        <v>14606</v>
      </c>
      <c r="BI38" s="30">
        <v>468</v>
      </c>
      <c r="BJ38" s="30">
        <v>16760</v>
      </c>
      <c r="BK38" s="30">
        <v>1062</v>
      </c>
      <c r="BL38" s="30">
        <v>11245</v>
      </c>
      <c r="BM38" s="34">
        <v>345</v>
      </c>
      <c r="BN38" s="30">
        <v>12652</v>
      </c>
      <c r="BO38" s="32">
        <v>787</v>
      </c>
      <c r="BP38" s="30">
        <v>1022</v>
      </c>
      <c r="BQ38" s="30">
        <v>18569</v>
      </c>
      <c r="BR38" s="30">
        <v>708</v>
      </c>
      <c r="BS38" s="30">
        <v>907</v>
      </c>
      <c r="BT38" s="30">
        <v>14267</v>
      </c>
      <c r="BU38" s="34">
        <v>729</v>
      </c>
      <c r="BV38" s="30">
        <v>509</v>
      </c>
      <c r="BW38" s="30">
        <v>564</v>
      </c>
      <c r="BX38" s="30">
        <v>1148</v>
      </c>
      <c r="BY38" s="140"/>
      <c r="BZ38" s="140"/>
      <c r="CA38" s="140"/>
      <c r="CB38" s="140"/>
      <c r="CC38" s="140"/>
      <c r="CD38" s="140"/>
      <c r="CE38" s="140"/>
    </row>
    <row r="39" spans="1:83" ht="15.75" customHeight="1">
      <c r="A39" s="153" t="s">
        <v>86</v>
      </c>
      <c r="B39" s="197" t="s">
        <v>87</v>
      </c>
      <c r="C39" s="198"/>
      <c r="D39" s="26"/>
      <c r="E39" s="40"/>
      <c r="F39" s="71"/>
      <c r="G39" s="72"/>
      <c r="H39" s="40"/>
      <c r="I39" s="26"/>
      <c r="J39" s="73"/>
      <c r="K39" s="73"/>
      <c r="L39" s="73"/>
      <c r="M39" s="73"/>
      <c r="N39" s="73"/>
      <c r="O39" s="73"/>
      <c r="P39" s="26"/>
      <c r="Q39" s="72"/>
      <c r="R39" s="74"/>
      <c r="S39" s="74"/>
      <c r="T39" s="72"/>
      <c r="U39" s="72"/>
      <c r="V39" s="72"/>
      <c r="W39" s="72"/>
      <c r="X39" s="72"/>
      <c r="Y39" s="72"/>
      <c r="Z39" s="33"/>
      <c r="AA39" s="74"/>
      <c r="AB39" s="72"/>
      <c r="AC39" s="72"/>
      <c r="AD39" s="72"/>
      <c r="AE39" s="72"/>
      <c r="AF39" s="72"/>
      <c r="AG39" s="72"/>
      <c r="AH39" s="74"/>
      <c r="AI39" s="72"/>
      <c r="AJ39" s="72"/>
      <c r="AK39" s="72"/>
      <c r="AL39" s="72"/>
      <c r="AM39" s="72"/>
      <c r="AN39" s="72"/>
      <c r="AO39" s="72"/>
      <c r="AP39" s="75"/>
      <c r="AQ39" s="72"/>
      <c r="AR39" s="74"/>
      <c r="AS39" s="72"/>
      <c r="AT39" s="72"/>
      <c r="AU39" s="72"/>
      <c r="AV39" s="26"/>
      <c r="AW39" s="48"/>
      <c r="AX39" s="49"/>
      <c r="AY39" s="49"/>
      <c r="AZ39" s="60"/>
      <c r="BA39" s="76"/>
      <c r="BB39" s="76"/>
      <c r="BC39" s="60"/>
      <c r="BD39" s="60"/>
      <c r="BE39" s="60"/>
      <c r="BF39" s="38"/>
      <c r="BG39" s="40"/>
      <c r="BH39" s="72"/>
      <c r="BI39" s="72"/>
      <c r="BJ39" s="72"/>
      <c r="BK39" s="72"/>
      <c r="BL39" s="72"/>
      <c r="BM39" s="75"/>
      <c r="BN39" s="72"/>
      <c r="BO39" s="74"/>
      <c r="BP39" s="72"/>
      <c r="BQ39" s="72"/>
      <c r="BR39" s="72"/>
      <c r="BS39" s="72"/>
      <c r="BT39" s="72"/>
      <c r="BU39" s="75"/>
      <c r="BV39" s="72"/>
      <c r="BW39" s="72"/>
      <c r="BX39" s="72"/>
      <c r="BY39" s="140"/>
      <c r="BZ39" s="140"/>
      <c r="CA39" s="140"/>
      <c r="CB39" s="140"/>
      <c r="CC39" s="140"/>
      <c r="CD39" s="140"/>
      <c r="CE39" s="140"/>
    </row>
    <row r="40" spans="1:83" ht="15.75" customHeight="1">
      <c r="A40" s="148" t="s">
        <v>88</v>
      </c>
      <c r="B40" s="189"/>
      <c r="C40" s="195" t="s">
        <v>89</v>
      </c>
      <c r="D40" s="26"/>
      <c r="E40" s="28">
        <v>1</v>
      </c>
      <c r="F40" s="29">
        <v>40</v>
      </c>
      <c r="G40" s="30">
        <v>8</v>
      </c>
      <c r="H40" s="28">
        <v>0</v>
      </c>
      <c r="I40" s="26"/>
      <c r="J40" s="31">
        <v>0.9</v>
      </c>
      <c r="K40" s="31">
        <v>0.7</v>
      </c>
      <c r="L40" s="31">
        <v>0.3</v>
      </c>
      <c r="M40" s="31">
        <v>0.3</v>
      </c>
      <c r="N40" s="31">
        <v>0</v>
      </c>
      <c r="O40" s="31">
        <v>2.2</v>
      </c>
      <c r="P40" s="26"/>
      <c r="Q40" s="30"/>
      <c r="R40" s="32"/>
      <c r="S40" s="32"/>
      <c r="T40" s="30">
        <v>1318</v>
      </c>
      <c r="U40" s="30">
        <v>666</v>
      </c>
      <c r="V40" s="30">
        <v>1984</v>
      </c>
      <c r="W40" s="30">
        <v>0</v>
      </c>
      <c r="X40" s="30">
        <v>3</v>
      </c>
      <c r="Y40" s="30">
        <v>3</v>
      </c>
      <c r="Z40" s="33"/>
      <c r="AA40" s="32">
        <v>9250</v>
      </c>
      <c r="AB40" s="30">
        <v>0</v>
      </c>
      <c r="AC40" s="30">
        <v>195474</v>
      </c>
      <c r="AD40" s="30">
        <v>8644</v>
      </c>
      <c r="AE40" s="30">
        <v>0</v>
      </c>
      <c r="AF40" s="30">
        <v>178594</v>
      </c>
      <c r="AG40" s="30"/>
      <c r="AH40" s="32"/>
      <c r="AI40" s="30"/>
      <c r="AJ40" s="30"/>
      <c r="AK40" s="30"/>
      <c r="AL40" s="30"/>
      <c r="AM40" s="30"/>
      <c r="AN40" s="30"/>
      <c r="AO40" s="30"/>
      <c r="AP40" s="34"/>
      <c r="AQ40" s="30"/>
      <c r="AR40" s="32"/>
      <c r="AS40" s="30"/>
      <c r="AT40" s="30"/>
      <c r="AU40" s="30"/>
      <c r="AV40" s="26"/>
      <c r="AW40" s="34"/>
      <c r="AX40" s="37">
        <v>0</v>
      </c>
      <c r="AY40" s="37">
        <v>0</v>
      </c>
      <c r="AZ40" s="36">
        <v>0</v>
      </c>
      <c r="BA40" s="37">
        <v>79862</v>
      </c>
      <c r="BB40" s="37">
        <v>94440</v>
      </c>
      <c r="BC40" s="36">
        <v>174302</v>
      </c>
      <c r="BD40" s="36"/>
      <c r="BE40" s="36">
        <v>0</v>
      </c>
      <c r="BF40" s="38"/>
      <c r="BG40" s="28"/>
      <c r="BH40" s="65"/>
      <c r="BI40" s="30"/>
      <c r="BJ40" s="30"/>
      <c r="BK40" s="30"/>
      <c r="BL40" s="30"/>
      <c r="BM40" s="34"/>
      <c r="BN40" s="30"/>
      <c r="BO40" s="32"/>
      <c r="BP40" s="30"/>
      <c r="BQ40" s="30"/>
      <c r="BR40" s="30"/>
      <c r="BS40" s="30"/>
      <c r="BT40" s="30"/>
      <c r="BU40" s="34"/>
      <c r="BV40" s="30"/>
      <c r="BW40" s="30"/>
      <c r="BX40" s="30"/>
      <c r="BY40" s="140"/>
      <c r="BZ40" s="140"/>
      <c r="CA40" s="140"/>
      <c r="CB40" s="140"/>
      <c r="CC40" s="140"/>
      <c r="CD40" s="140"/>
      <c r="CE40" s="140"/>
    </row>
    <row r="41" spans="1:83" ht="15.75" customHeight="1">
      <c r="A41" s="151" t="s">
        <v>88</v>
      </c>
      <c r="B41" s="193"/>
      <c r="C41" s="194" t="s">
        <v>90</v>
      </c>
      <c r="D41" s="26"/>
      <c r="E41" s="40">
        <v>5</v>
      </c>
      <c r="F41" s="71">
        <v>68.5</v>
      </c>
      <c r="G41" s="72">
        <v>1127</v>
      </c>
      <c r="H41" s="40">
        <v>207</v>
      </c>
      <c r="I41" s="26"/>
      <c r="J41" s="73">
        <v>46.3</v>
      </c>
      <c r="K41" s="73">
        <v>21.1</v>
      </c>
      <c r="L41" s="73">
        <v>56.7</v>
      </c>
      <c r="M41" s="73">
        <v>82</v>
      </c>
      <c r="N41" s="73">
        <v>48.9</v>
      </c>
      <c r="O41" s="73">
        <v>255</v>
      </c>
      <c r="P41" s="26"/>
      <c r="Q41" s="72">
        <v>903588</v>
      </c>
      <c r="R41" s="74">
        <v>34869</v>
      </c>
      <c r="S41" s="74">
        <v>35122</v>
      </c>
      <c r="T41" s="72">
        <v>5841</v>
      </c>
      <c r="U41" s="72">
        <v>6170</v>
      </c>
      <c r="V41" s="72">
        <v>12011</v>
      </c>
      <c r="W41" s="72">
        <v>2936</v>
      </c>
      <c r="X41" s="72">
        <v>6090</v>
      </c>
      <c r="Y41" s="72">
        <v>9026</v>
      </c>
      <c r="Z41" s="33"/>
      <c r="AA41" s="74">
        <v>49301</v>
      </c>
      <c r="AB41" s="72">
        <v>65350</v>
      </c>
      <c r="AC41" s="72">
        <v>1677598</v>
      </c>
      <c r="AD41" s="72">
        <v>29098</v>
      </c>
      <c r="AE41" s="72">
        <v>15339</v>
      </c>
      <c r="AF41" s="72">
        <v>1232808</v>
      </c>
      <c r="AG41" s="72">
        <v>300</v>
      </c>
      <c r="AH41" s="74">
        <v>953</v>
      </c>
      <c r="AI41" s="72">
        <v>103</v>
      </c>
      <c r="AJ41" s="72">
        <v>7990</v>
      </c>
      <c r="AK41" s="72">
        <v>9346</v>
      </c>
      <c r="AL41" s="72">
        <v>226</v>
      </c>
      <c r="AM41" s="72">
        <v>4</v>
      </c>
      <c r="AN41" s="72">
        <v>1</v>
      </c>
      <c r="AO41" s="72">
        <v>912</v>
      </c>
      <c r="AP41" s="75">
        <v>1143</v>
      </c>
      <c r="AQ41" s="72">
        <v>3877</v>
      </c>
      <c r="AR41" s="74">
        <v>3708</v>
      </c>
      <c r="AS41" s="72">
        <v>6400</v>
      </c>
      <c r="AT41" s="72">
        <v>54085</v>
      </c>
      <c r="AU41" s="72">
        <v>68070</v>
      </c>
      <c r="AV41" s="26"/>
      <c r="AW41" s="48"/>
      <c r="AX41" s="49">
        <v>2172057</v>
      </c>
      <c r="AY41" s="49">
        <v>3163759</v>
      </c>
      <c r="AZ41" s="60">
        <v>43491</v>
      </c>
      <c r="BA41" s="76">
        <v>6689301</v>
      </c>
      <c r="BB41" s="76">
        <v>13928252</v>
      </c>
      <c r="BC41" s="60">
        <v>25996860</v>
      </c>
      <c r="BD41" s="60">
        <v>211434</v>
      </c>
      <c r="BE41" s="60">
        <v>2584164</v>
      </c>
      <c r="BF41" s="38"/>
      <c r="BG41" s="40">
        <v>6242</v>
      </c>
      <c r="BH41" s="72">
        <v>26463</v>
      </c>
      <c r="BI41" s="72">
        <v>533</v>
      </c>
      <c r="BJ41" s="72">
        <v>33238</v>
      </c>
      <c r="BK41" s="72">
        <v>2783</v>
      </c>
      <c r="BL41" s="72">
        <v>18280</v>
      </c>
      <c r="BM41" s="75">
        <v>228</v>
      </c>
      <c r="BN41" s="72">
        <v>21291</v>
      </c>
      <c r="BO41" s="74">
        <v>968</v>
      </c>
      <c r="BP41" s="72">
        <v>1511</v>
      </c>
      <c r="BQ41" s="72">
        <v>35717</v>
      </c>
      <c r="BR41" s="72">
        <v>899</v>
      </c>
      <c r="BS41" s="72">
        <v>1381</v>
      </c>
      <c r="BT41" s="72">
        <v>23571</v>
      </c>
      <c r="BU41" s="75">
        <v>11025</v>
      </c>
      <c r="BV41" s="72">
        <v>4570</v>
      </c>
      <c r="BW41" s="72">
        <v>164</v>
      </c>
      <c r="BX41" s="72">
        <v>1967</v>
      </c>
      <c r="BY41" s="140"/>
      <c r="BZ41" s="140"/>
      <c r="CA41" s="140"/>
      <c r="CB41" s="140"/>
      <c r="CC41" s="140"/>
      <c r="CD41" s="140"/>
      <c r="CE41" s="140"/>
    </row>
    <row r="42" spans="1:83" ht="15.75" customHeight="1">
      <c r="A42" s="148" t="s">
        <v>88</v>
      </c>
      <c r="B42" s="189"/>
      <c r="C42" s="195" t="s">
        <v>91</v>
      </c>
      <c r="D42" s="26"/>
      <c r="E42" s="28">
        <v>4</v>
      </c>
      <c r="F42" s="29">
        <v>71.5</v>
      </c>
      <c r="G42" s="30">
        <v>1632</v>
      </c>
      <c r="H42" s="28">
        <v>107</v>
      </c>
      <c r="I42" s="26"/>
      <c r="J42" s="31">
        <v>46.7</v>
      </c>
      <c r="K42" s="31">
        <v>47.1</v>
      </c>
      <c r="L42" s="31">
        <v>46.8</v>
      </c>
      <c r="M42" s="31">
        <v>3.1</v>
      </c>
      <c r="N42" s="31">
        <v>0</v>
      </c>
      <c r="O42" s="31">
        <v>143.7</v>
      </c>
      <c r="P42" s="26"/>
      <c r="Q42" s="30">
        <v>744052</v>
      </c>
      <c r="R42" s="32">
        <v>125237</v>
      </c>
      <c r="S42" s="32">
        <v>30664</v>
      </c>
      <c r="T42" s="30">
        <v>4592</v>
      </c>
      <c r="U42" s="30">
        <v>7886</v>
      </c>
      <c r="V42" s="30">
        <v>12478</v>
      </c>
      <c r="W42" s="30">
        <v>5329</v>
      </c>
      <c r="X42" s="30">
        <v>18542</v>
      </c>
      <c r="Y42" s="30">
        <v>23871</v>
      </c>
      <c r="Z42" s="33"/>
      <c r="AA42" s="32">
        <v>30452</v>
      </c>
      <c r="AB42" s="30">
        <v>6122</v>
      </c>
      <c r="AC42" s="30">
        <v>1469904</v>
      </c>
      <c r="AD42" s="30">
        <v>22794</v>
      </c>
      <c r="AE42" s="30">
        <v>2771</v>
      </c>
      <c r="AF42" s="30" t="s">
        <v>136</v>
      </c>
      <c r="AG42" s="30">
        <v>162</v>
      </c>
      <c r="AH42" s="32">
        <v>65</v>
      </c>
      <c r="AI42" s="30">
        <v>132</v>
      </c>
      <c r="AJ42" s="30">
        <v>55</v>
      </c>
      <c r="AK42" s="30">
        <v>414</v>
      </c>
      <c r="AL42" s="30">
        <v>178</v>
      </c>
      <c r="AM42" s="30">
        <v>0</v>
      </c>
      <c r="AN42" s="30">
        <v>0</v>
      </c>
      <c r="AO42" s="30">
        <v>0</v>
      </c>
      <c r="AP42" s="34">
        <v>178</v>
      </c>
      <c r="AQ42" s="30">
        <v>5962</v>
      </c>
      <c r="AR42" s="32">
        <v>3562</v>
      </c>
      <c r="AS42" s="30">
        <v>2250</v>
      </c>
      <c r="AT42" s="30">
        <v>23101</v>
      </c>
      <c r="AU42" s="30">
        <v>34875</v>
      </c>
      <c r="AV42" s="26"/>
      <c r="AW42" s="34"/>
      <c r="AX42" s="37">
        <v>1756082</v>
      </c>
      <c r="AY42" s="37">
        <v>4519120</v>
      </c>
      <c r="AZ42" s="36">
        <v>151963</v>
      </c>
      <c r="BA42" s="37">
        <v>2316880</v>
      </c>
      <c r="BB42" s="37">
        <v>8681930</v>
      </c>
      <c r="BC42" s="36">
        <v>17425975</v>
      </c>
      <c r="BD42" s="36"/>
      <c r="BE42" s="36">
        <v>2626028</v>
      </c>
      <c r="BF42" s="38"/>
      <c r="BG42" s="28">
        <v>5007</v>
      </c>
      <c r="BH42" s="65">
        <v>21894</v>
      </c>
      <c r="BI42" s="30">
        <v>11279</v>
      </c>
      <c r="BJ42" s="30">
        <v>38180</v>
      </c>
      <c r="BK42" s="30">
        <v>2549</v>
      </c>
      <c r="BL42" s="30">
        <v>17501</v>
      </c>
      <c r="BM42" s="34">
        <v>4418</v>
      </c>
      <c r="BN42" s="30">
        <v>24468</v>
      </c>
      <c r="BO42" s="32">
        <v>1224</v>
      </c>
      <c r="BP42" s="30">
        <v>1793</v>
      </c>
      <c r="BQ42" s="30">
        <v>41197</v>
      </c>
      <c r="BR42" s="30">
        <v>1064</v>
      </c>
      <c r="BS42" s="30">
        <v>1540</v>
      </c>
      <c r="BT42" s="30">
        <v>27072</v>
      </c>
      <c r="BU42" s="34">
        <v>1889</v>
      </c>
      <c r="BV42" s="30">
        <v>655</v>
      </c>
      <c r="BW42" s="30">
        <v>2620</v>
      </c>
      <c r="BX42" s="30">
        <v>593</v>
      </c>
      <c r="BY42" s="140"/>
      <c r="BZ42" s="140"/>
      <c r="CA42" s="140"/>
      <c r="CB42" s="140"/>
      <c r="CC42" s="140"/>
      <c r="CD42" s="140"/>
      <c r="CE42" s="140"/>
    </row>
    <row r="43" spans="1:83" ht="15.75" customHeight="1">
      <c r="A43" s="151" t="s">
        <v>88</v>
      </c>
      <c r="B43" s="193"/>
      <c r="C43" s="194" t="s">
        <v>92</v>
      </c>
      <c r="D43" s="26"/>
      <c r="E43" s="40">
        <v>8</v>
      </c>
      <c r="F43" s="71">
        <v>99</v>
      </c>
      <c r="G43" s="72">
        <v>4314</v>
      </c>
      <c r="H43" s="40">
        <v>251</v>
      </c>
      <c r="I43" s="26"/>
      <c r="J43" s="73">
        <v>87</v>
      </c>
      <c r="K43" s="73">
        <v>62</v>
      </c>
      <c r="L43" s="73">
        <v>91.2</v>
      </c>
      <c r="M43" s="73">
        <v>15.5</v>
      </c>
      <c r="N43" s="73">
        <v>0</v>
      </c>
      <c r="O43" s="73">
        <v>255.7</v>
      </c>
      <c r="P43" s="26"/>
      <c r="Q43" s="72">
        <v>1651475</v>
      </c>
      <c r="R43" s="74">
        <v>48914</v>
      </c>
      <c r="S43" s="74" t="s">
        <v>136</v>
      </c>
      <c r="T43" s="72">
        <v>4998</v>
      </c>
      <c r="U43" s="72">
        <v>4207</v>
      </c>
      <c r="V43" s="72">
        <v>9205</v>
      </c>
      <c r="W43" s="72">
        <v>4047</v>
      </c>
      <c r="X43" s="72">
        <v>12768</v>
      </c>
      <c r="Y43" s="72">
        <v>16815</v>
      </c>
      <c r="Z43" s="33"/>
      <c r="AA43" s="74">
        <v>94333</v>
      </c>
      <c r="AB43" s="72">
        <v>19114</v>
      </c>
      <c r="AC43" s="72">
        <v>2489423</v>
      </c>
      <c r="AD43" s="72">
        <v>57239</v>
      </c>
      <c r="AE43" s="72">
        <v>14052</v>
      </c>
      <c r="AF43" s="72">
        <v>1602192</v>
      </c>
      <c r="AG43" s="72">
        <v>226</v>
      </c>
      <c r="AH43" s="74">
        <v>0</v>
      </c>
      <c r="AI43" s="72">
        <v>1588</v>
      </c>
      <c r="AJ43" s="72">
        <v>14836</v>
      </c>
      <c r="AK43" s="72">
        <v>16650</v>
      </c>
      <c r="AL43" s="72">
        <v>387</v>
      </c>
      <c r="AM43" s="72">
        <v>0</v>
      </c>
      <c r="AN43" s="72">
        <v>1550</v>
      </c>
      <c r="AO43" s="72">
        <v>1434</v>
      </c>
      <c r="AP43" s="75">
        <v>3371</v>
      </c>
      <c r="AQ43" s="72">
        <v>14027</v>
      </c>
      <c r="AR43" s="74">
        <v>0</v>
      </c>
      <c r="AS43" s="72">
        <v>7458</v>
      </c>
      <c r="AT43" s="72">
        <v>67519</v>
      </c>
      <c r="AU43" s="80">
        <v>89004</v>
      </c>
      <c r="AV43" s="26"/>
      <c r="AW43" s="48"/>
      <c r="AX43" s="49">
        <v>5281397</v>
      </c>
      <c r="AY43" s="49">
        <v>8807243</v>
      </c>
      <c r="AZ43" s="60">
        <v>195958</v>
      </c>
      <c r="BA43" s="76">
        <v>5065284</v>
      </c>
      <c r="BB43" s="76">
        <v>15853215</v>
      </c>
      <c r="BC43" s="60">
        <v>35203097</v>
      </c>
      <c r="BD43" s="60">
        <v>1273028</v>
      </c>
      <c r="BE43" s="60">
        <v>5821765</v>
      </c>
      <c r="BF43" s="38"/>
      <c r="BG43" s="40">
        <v>11944</v>
      </c>
      <c r="BH43" s="72">
        <v>41948</v>
      </c>
      <c r="BI43" s="72">
        <v>1058</v>
      </c>
      <c r="BJ43" s="72">
        <v>54950</v>
      </c>
      <c r="BK43" s="72">
        <v>7009</v>
      </c>
      <c r="BL43" s="72">
        <v>32990</v>
      </c>
      <c r="BM43" s="75">
        <v>431</v>
      </c>
      <c r="BN43" s="72">
        <v>40429</v>
      </c>
      <c r="BO43" s="74">
        <v>2989</v>
      </c>
      <c r="BP43" s="72">
        <v>2962</v>
      </c>
      <c r="BQ43" s="72">
        <v>60901</v>
      </c>
      <c r="BR43" s="72">
        <v>2657</v>
      </c>
      <c r="BS43" s="72">
        <v>2642</v>
      </c>
      <c r="BT43" s="72">
        <v>45728</v>
      </c>
      <c r="BU43" s="75">
        <v>8643</v>
      </c>
      <c r="BV43" s="72">
        <v>3761</v>
      </c>
      <c r="BW43" s="72" t="s">
        <v>136</v>
      </c>
      <c r="BX43" s="72" t="s">
        <v>136</v>
      </c>
      <c r="BY43" s="140"/>
      <c r="BZ43" s="140"/>
      <c r="CA43" s="140"/>
      <c r="CB43" s="140"/>
      <c r="CC43" s="140"/>
      <c r="CD43" s="140"/>
      <c r="CE43" s="140"/>
    </row>
    <row r="44" spans="1:83" ht="15.75" customHeight="1">
      <c r="A44" s="148" t="s">
        <v>88</v>
      </c>
      <c r="B44" s="189"/>
      <c r="C44" s="195" t="s">
        <v>93</v>
      </c>
      <c r="D44" s="26"/>
      <c r="E44" s="28">
        <v>6</v>
      </c>
      <c r="F44" s="29">
        <v>82</v>
      </c>
      <c r="G44" s="30">
        <v>1744</v>
      </c>
      <c r="H44" s="28">
        <v>432</v>
      </c>
      <c r="I44" s="26"/>
      <c r="J44" s="31">
        <v>53.1</v>
      </c>
      <c r="K44" s="31">
        <v>74.6</v>
      </c>
      <c r="L44" s="31">
        <v>21.6</v>
      </c>
      <c r="M44" s="31">
        <v>8</v>
      </c>
      <c r="N44" s="31">
        <v>11.6</v>
      </c>
      <c r="O44" s="31">
        <v>168.9</v>
      </c>
      <c r="P44" s="26"/>
      <c r="Q44" s="30">
        <v>2036964</v>
      </c>
      <c r="R44" s="32">
        <v>33273</v>
      </c>
      <c r="S44" s="32">
        <v>6193</v>
      </c>
      <c r="T44" s="30">
        <v>1973</v>
      </c>
      <c r="U44" s="30">
        <v>2330</v>
      </c>
      <c r="V44" s="30">
        <v>4303</v>
      </c>
      <c r="W44" s="30">
        <v>2793</v>
      </c>
      <c r="X44" s="30">
        <v>8213</v>
      </c>
      <c r="Y44" s="30">
        <v>11006</v>
      </c>
      <c r="Z44" s="33"/>
      <c r="AA44" s="32">
        <v>23290</v>
      </c>
      <c r="AB44" s="30">
        <v>90039</v>
      </c>
      <c r="AC44" s="30">
        <v>629557</v>
      </c>
      <c r="AD44" s="30">
        <v>20673</v>
      </c>
      <c r="AE44" s="30">
        <v>54577</v>
      </c>
      <c r="AF44" s="30">
        <v>437583</v>
      </c>
      <c r="AG44" s="30">
        <v>20</v>
      </c>
      <c r="AH44" s="32">
        <v>0</v>
      </c>
      <c r="AI44" s="30">
        <v>13</v>
      </c>
      <c r="AJ44" s="30">
        <v>5451</v>
      </c>
      <c r="AK44" s="30">
        <v>5484</v>
      </c>
      <c r="AL44" s="30">
        <v>211</v>
      </c>
      <c r="AM44" s="30">
        <v>44</v>
      </c>
      <c r="AN44" s="30">
        <v>0</v>
      </c>
      <c r="AO44" s="30">
        <v>0</v>
      </c>
      <c r="AP44" s="34">
        <v>255</v>
      </c>
      <c r="AQ44" s="30">
        <v>2510</v>
      </c>
      <c r="AR44" s="32">
        <v>163</v>
      </c>
      <c r="AS44" s="30">
        <v>6322</v>
      </c>
      <c r="AT44" s="30">
        <v>36093</v>
      </c>
      <c r="AU44" s="30">
        <v>45088</v>
      </c>
      <c r="AV44" s="26"/>
      <c r="AW44" s="34"/>
      <c r="AX44" s="37">
        <v>3286559</v>
      </c>
      <c r="AY44" s="37">
        <v>2846999</v>
      </c>
      <c r="AZ44" s="36">
        <v>148406</v>
      </c>
      <c r="BA44" s="37">
        <v>2035094</v>
      </c>
      <c r="BB44" s="37">
        <v>9337523</v>
      </c>
      <c r="BC44" s="36">
        <v>17654581</v>
      </c>
      <c r="BD44" s="36">
        <v>0</v>
      </c>
      <c r="BE44" s="36">
        <v>0</v>
      </c>
      <c r="BF44" s="38"/>
      <c r="BG44" s="28">
        <v>7590</v>
      </c>
      <c r="BH44" s="30">
        <v>30391</v>
      </c>
      <c r="BI44" s="30">
        <v>22590</v>
      </c>
      <c r="BJ44" s="30">
        <v>60571</v>
      </c>
      <c r="BK44" s="30">
        <v>4293</v>
      </c>
      <c r="BL44" s="30">
        <v>23694</v>
      </c>
      <c r="BM44" s="34">
        <v>14631</v>
      </c>
      <c r="BN44" s="30">
        <v>42619</v>
      </c>
      <c r="BO44" s="32">
        <v>1162</v>
      </c>
      <c r="BP44" s="30">
        <v>1685</v>
      </c>
      <c r="BQ44" s="30">
        <v>63418</v>
      </c>
      <c r="BR44" s="30">
        <v>1075</v>
      </c>
      <c r="BS44" s="30">
        <v>1384</v>
      </c>
      <c r="BT44" s="30">
        <v>45077</v>
      </c>
      <c r="BU44" s="34">
        <v>1199</v>
      </c>
      <c r="BV44" s="30">
        <v>1296</v>
      </c>
      <c r="BW44" s="30">
        <v>582</v>
      </c>
      <c r="BX44" s="30">
        <v>5932</v>
      </c>
      <c r="BY44" s="140"/>
      <c r="BZ44" s="140"/>
      <c r="CA44" s="140"/>
      <c r="CB44" s="140"/>
      <c r="CC44" s="140"/>
      <c r="CD44" s="140"/>
      <c r="CE44" s="140"/>
    </row>
    <row r="45" spans="1:83" ht="15.75" customHeight="1">
      <c r="A45" s="151" t="s">
        <v>88</v>
      </c>
      <c r="B45" s="193"/>
      <c r="C45" s="194" t="s">
        <v>94</v>
      </c>
      <c r="D45" s="26"/>
      <c r="E45" s="40">
        <v>5</v>
      </c>
      <c r="F45" s="71">
        <v>72.5</v>
      </c>
      <c r="G45" s="72">
        <v>1027</v>
      </c>
      <c r="H45" s="40">
        <v>193</v>
      </c>
      <c r="I45" s="26"/>
      <c r="J45" s="73">
        <v>29</v>
      </c>
      <c r="K45" s="73">
        <v>7.8</v>
      </c>
      <c r="L45" s="73">
        <v>28.9</v>
      </c>
      <c r="M45" s="73">
        <v>5</v>
      </c>
      <c r="N45" s="73">
        <v>0</v>
      </c>
      <c r="O45" s="73">
        <v>70.7</v>
      </c>
      <c r="P45" s="26"/>
      <c r="Q45" s="72">
        <v>601538</v>
      </c>
      <c r="R45" s="74">
        <v>17610</v>
      </c>
      <c r="S45" s="74" t="s">
        <v>136</v>
      </c>
      <c r="T45" s="72">
        <v>189</v>
      </c>
      <c r="U45" s="72">
        <v>24</v>
      </c>
      <c r="V45" s="72">
        <v>213</v>
      </c>
      <c r="W45" s="72">
        <v>750</v>
      </c>
      <c r="X45" s="72">
        <v>2701</v>
      </c>
      <c r="Y45" s="72">
        <v>3451</v>
      </c>
      <c r="Z45" s="33"/>
      <c r="AA45" s="74">
        <v>12828</v>
      </c>
      <c r="AB45" s="72">
        <v>11247</v>
      </c>
      <c r="AC45" s="72">
        <v>296320</v>
      </c>
      <c r="AD45" s="72">
        <v>10000</v>
      </c>
      <c r="AE45" s="72">
        <v>5051</v>
      </c>
      <c r="AF45" s="72">
        <v>213509</v>
      </c>
      <c r="AG45" s="72">
        <v>24</v>
      </c>
      <c r="AH45" s="74">
        <v>0</v>
      </c>
      <c r="AI45" s="72">
        <v>1886</v>
      </c>
      <c r="AJ45" s="72">
        <v>4490</v>
      </c>
      <c r="AK45" s="72">
        <v>6400</v>
      </c>
      <c r="AL45" s="72">
        <v>32</v>
      </c>
      <c r="AM45" s="72">
        <v>0</v>
      </c>
      <c r="AN45" s="72">
        <v>0</v>
      </c>
      <c r="AO45" s="72">
        <v>0</v>
      </c>
      <c r="AP45" s="75">
        <v>32</v>
      </c>
      <c r="AQ45" s="72">
        <v>1246</v>
      </c>
      <c r="AR45" s="74">
        <v>1108</v>
      </c>
      <c r="AS45" s="72">
        <v>5814</v>
      </c>
      <c r="AT45" s="72">
        <v>37912</v>
      </c>
      <c r="AU45" s="72">
        <v>46080</v>
      </c>
      <c r="AV45" s="26"/>
      <c r="AW45" s="48"/>
      <c r="AX45" s="49">
        <v>872369</v>
      </c>
      <c r="AY45" s="49">
        <v>1418227</v>
      </c>
      <c r="AZ45" s="60">
        <v>18833</v>
      </c>
      <c r="BA45" s="76">
        <v>751064</v>
      </c>
      <c r="BB45" s="76">
        <v>4236702</v>
      </c>
      <c r="BC45" s="60">
        <v>7297195</v>
      </c>
      <c r="BD45" s="60">
        <v>0</v>
      </c>
      <c r="BE45" s="60">
        <v>1245280</v>
      </c>
      <c r="BF45" s="38"/>
      <c r="BG45" s="40">
        <v>3241</v>
      </c>
      <c r="BH45" s="72">
        <v>12353</v>
      </c>
      <c r="BI45" s="72">
        <v>33410</v>
      </c>
      <c r="BJ45" s="72">
        <v>49004</v>
      </c>
      <c r="BK45" s="72">
        <v>1848</v>
      </c>
      <c r="BL45" s="72">
        <v>8656</v>
      </c>
      <c r="BM45" s="75">
        <v>11900</v>
      </c>
      <c r="BN45" s="72">
        <v>22403</v>
      </c>
      <c r="BO45" s="74">
        <v>976</v>
      </c>
      <c r="BP45" s="72">
        <v>1181</v>
      </c>
      <c r="BQ45" s="72">
        <v>51161</v>
      </c>
      <c r="BR45" s="72">
        <v>938</v>
      </c>
      <c r="BS45" s="72">
        <v>989</v>
      </c>
      <c r="BT45" s="72">
        <v>24331</v>
      </c>
      <c r="BU45" s="75">
        <v>84</v>
      </c>
      <c r="BV45" s="72">
        <v>26</v>
      </c>
      <c r="BW45" s="72">
        <v>149</v>
      </c>
      <c r="BX45" s="72">
        <v>1399</v>
      </c>
      <c r="BY45" s="140"/>
      <c r="BZ45" s="140"/>
      <c r="CA45" s="140"/>
      <c r="CB45" s="140"/>
      <c r="CC45" s="140"/>
      <c r="CD45" s="140"/>
      <c r="CE45" s="140"/>
    </row>
    <row r="46" spans="1:83" ht="15.75" customHeight="1">
      <c r="A46" s="148" t="s">
        <v>88</v>
      </c>
      <c r="B46" s="189"/>
      <c r="C46" s="195" t="s">
        <v>95</v>
      </c>
      <c r="D46" s="26"/>
      <c r="E46" s="28">
        <v>4</v>
      </c>
      <c r="F46" s="29">
        <v>62.5</v>
      </c>
      <c r="G46" s="30">
        <v>621</v>
      </c>
      <c r="H46" s="28">
        <v>122</v>
      </c>
      <c r="I46" s="26"/>
      <c r="J46" s="31">
        <v>13.6</v>
      </c>
      <c r="K46" s="31">
        <v>7.3</v>
      </c>
      <c r="L46" s="31">
        <v>6.2</v>
      </c>
      <c r="M46" s="31">
        <v>0</v>
      </c>
      <c r="N46" s="31">
        <v>0</v>
      </c>
      <c r="O46" s="31">
        <v>27.1</v>
      </c>
      <c r="P46" s="26"/>
      <c r="Q46" s="30">
        <v>157447</v>
      </c>
      <c r="R46" s="32">
        <v>11706</v>
      </c>
      <c r="S46" s="32">
        <v>443</v>
      </c>
      <c r="T46" s="30">
        <v>1215</v>
      </c>
      <c r="U46" s="30">
        <v>791</v>
      </c>
      <c r="V46" s="30">
        <v>2006</v>
      </c>
      <c r="W46" s="30">
        <v>955</v>
      </c>
      <c r="X46" s="30">
        <v>3830</v>
      </c>
      <c r="Y46" s="30">
        <v>4785</v>
      </c>
      <c r="Z46" s="33"/>
      <c r="AA46" s="32">
        <v>12403</v>
      </c>
      <c r="AB46" s="30">
        <v>11513</v>
      </c>
      <c r="AC46" s="30">
        <v>251535</v>
      </c>
      <c r="AD46" s="30">
        <v>8428</v>
      </c>
      <c r="AE46" s="30">
        <v>656</v>
      </c>
      <c r="AF46" s="30" t="s">
        <v>136</v>
      </c>
      <c r="AG46" s="30">
        <v>10</v>
      </c>
      <c r="AH46" s="32">
        <v>7</v>
      </c>
      <c r="AI46" s="30">
        <v>0</v>
      </c>
      <c r="AJ46" s="30">
        <v>212</v>
      </c>
      <c r="AK46" s="30">
        <v>229</v>
      </c>
      <c r="AL46" s="30">
        <v>20</v>
      </c>
      <c r="AM46" s="30">
        <v>1</v>
      </c>
      <c r="AN46" s="30">
        <v>491</v>
      </c>
      <c r="AO46" s="30">
        <v>0</v>
      </c>
      <c r="AP46" s="34">
        <v>512</v>
      </c>
      <c r="AQ46" s="30">
        <v>1367</v>
      </c>
      <c r="AR46" s="32">
        <v>144</v>
      </c>
      <c r="AS46" s="30">
        <v>1011</v>
      </c>
      <c r="AT46" s="30">
        <v>18372</v>
      </c>
      <c r="AU46" s="30">
        <v>20894</v>
      </c>
      <c r="AV46" s="26"/>
      <c r="AW46" s="34"/>
      <c r="AX46" s="37">
        <v>673944</v>
      </c>
      <c r="AY46" s="37">
        <v>823104</v>
      </c>
      <c r="AZ46" s="36">
        <v>7404</v>
      </c>
      <c r="BA46" s="37">
        <v>177561</v>
      </c>
      <c r="BB46" s="37">
        <v>1519164</v>
      </c>
      <c r="BC46" s="36">
        <v>3201177</v>
      </c>
      <c r="BD46" s="218">
        <v>1014</v>
      </c>
      <c r="BE46" s="36">
        <v>538244</v>
      </c>
      <c r="BF46" s="38"/>
      <c r="BG46" s="28">
        <v>4132</v>
      </c>
      <c r="BH46" s="30">
        <v>5470</v>
      </c>
      <c r="BI46" s="30">
        <v>11612</v>
      </c>
      <c r="BJ46" s="30">
        <v>21214</v>
      </c>
      <c r="BK46" s="30">
        <v>3065</v>
      </c>
      <c r="BL46" s="30">
        <v>4434</v>
      </c>
      <c r="BM46" s="34">
        <v>6870</v>
      </c>
      <c r="BN46" s="30">
        <v>14369</v>
      </c>
      <c r="BO46" s="32">
        <v>217</v>
      </c>
      <c r="BP46" s="30">
        <v>313</v>
      </c>
      <c r="BQ46" s="30">
        <v>21744</v>
      </c>
      <c r="BR46" s="30">
        <v>207</v>
      </c>
      <c r="BS46" s="30">
        <v>286</v>
      </c>
      <c r="BT46" s="30">
        <v>14863</v>
      </c>
      <c r="BU46" s="34">
        <v>47</v>
      </c>
      <c r="BV46" s="30">
        <v>21</v>
      </c>
      <c r="BW46" s="30">
        <v>28</v>
      </c>
      <c r="BX46" s="30">
        <v>546</v>
      </c>
      <c r="BY46" s="140"/>
      <c r="BZ46" s="140"/>
      <c r="CA46" s="140"/>
      <c r="CB46" s="140"/>
      <c r="CC46" s="140"/>
      <c r="CD46" s="140"/>
      <c r="CE46" s="140"/>
    </row>
    <row r="47" spans="1:83" ht="15.75" customHeight="1">
      <c r="A47" s="151" t="s">
        <v>88</v>
      </c>
      <c r="B47" s="193"/>
      <c r="C47" s="194" t="s">
        <v>96</v>
      </c>
      <c r="D47" s="26"/>
      <c r="E47" s="40">
        <v>24</v>
      </c>
      <c r="F47" s="71">
        <v>79.5</v>
      </c>
      <c r="G47" s="72">
        <v>3919</v>
      </c>
      <c r="H47" s="40">
        <v>114</v>
      </c>
      <c r="I47" s="26"/>
      <c r="J47" s="73">
        <v>75</v>
      </c>
      <c r="K47" s="73">
        <v>27</v>
      </c>
      <c r="L47" s="73">
        <v>117</v>
      </c>
      <c r="M47" s="73">
        <v>20</v>
      </c>
      <c r="N47" s="73">
        <v>0</v>
      </c>
      <c r="O47" s="73">
        <v>239</v>
      </c>
      <c r="P47" s="26"/>
      <c r="Q47" s="72">
        <v>1661290</v>
      </c>
      <c r="R47" s="74">
        <v>173893</v>
      </c>
      <c r="S47" s="74">
        <v>3918</v>
      </c>
      <c r="T47" s="72">
        <v>3882</v>
      </c>
      <c r="U47" s="72">
        <v>2512</v>
      </c>
      <c r="V47" s="72">
        <v>6394</v>
      </c>
      <c r="W47" s="72">
        <v>2821</v>
      </c>
      <c r="X47" s="72">
        <v>5779</v>
      </c>
      <c r="Y47" s="72">
        <v>8600</v>
      </c>
      <c r="Z47" s="33"/>
      <c r="AA47" s="74">
        <v>50136</v>
      </c>
      <c r="AB47" s="72">
        <v>3484</v>
      </c>
      <c r="AC47" s="72">
        <v>2510256</v>
      </c>
      <c r="AD47" s="72">
        <v>41067</v>
      </c>
      <c r="AE47" s="72">
        <v>3484</v>
      </c>
      <c r="AF47" s="72">
        <v>2456216</v>
      </c>
      <c r="AG47" s="72">
        <v>21</v>
      </c>
      <c r="AH47" s="74">
        <v>0</v>
      </c>
      <c r="AI47" s="72">
        <v>0</v>
      </c>
      <c r="AJ47" s="72">
        <v>7454</v>
      </c>
      <c r="AK47" s="72">
        <v>7475</v>
      </c>
      <c r="AL47" s="72">
        <v>0</v>
      </c>
      <c r="AM47" s="72">
        <v>0</v>
      </c>
      <c r="AN47" s="72">
        <v>0</v>
      </c>
      <c r="AO47" s="72">
        <v>0</v>
      </c>
      <c r="AP47" s="75">
        <v>0</v>
      </c>
      <c r="AQ47" s="72">
        <v>10054</v>
      </c>
      <c r="AR47" s="74">
        <v>47</v>
      </c>
      <c r="AS47" s="72">
        <v>7376</v>
      </c>
      <c r="AT47" s="72">
        <v>50175</v>
      </c>
      <c r="AU47" s="72">
        <v>67652</v>
      </c>
      <c r="AV47" s="26"/>
      <c r="AW47" s="48"/>
      <c r="AX47" s="49">
        <v>3913812</v>
      </c>
      <c r="AY47" s="49">
        <v>8378537</v>
      </c>
      <c r="AZ47" s="60">
        <v>357110</v>
      </c>
      <c r="BA47" s="76">
        <v>1909126</v>
      </c>
      <c r="BB47" s="76">
        <v>15973363</v>
      </c>
      <c r="BC47" s="60">
        <v>30531948</v>
      </c>
      <c r="BD47" s="60"/>
      <c r="BE47" s="60" t="s">
        <v>136</v>
      </c>
      <c r="BF47" s="38"/>
      <c r="BG47" s="40">
        <v>9931</v>
      </c>
      <c r="BH47" s="72">
        <v>31896</v>
      </c>
      <c r="BI47" s="72">
        <v>0</v>
      </c>
      <c r="BJ47" s="72">
        <v>41827</v>
      </c>
      <c r="BK47" s="72">
        <v>6264</v>
      </c>
      <c r="BL47" s="72">
        <v>27373</v>
      </c>
      <c r="BM47" s="75">
        <v>75</v>
      </c>
      <c r="BN47" s="72">
        <v>33713</v>
      </c>
      <c r="BO47" s="74">
        <v>2932</v>
      </c>
      <c r="BP47" s="72">
        <v>3183</v>
      </c>
      <c r="BQ47" s="72">
        <v>47942</v>
      </c>
      <c r="BR47" s="72">
        <v>2581</v>
      </c>
      <c r="BS47" s="72">
        <v>2936</v>
      </c>
      <c r="BT47" s="72">
        <v>39230</v>
      </c>
      <c r="BU47" s="75">
        <v>960</v>
      </c>
      <c r="BV47" s="72">
        <v>473</v>
      </c>
      <c r="BW47" s="72" t="s">
        <v>136</v>
      </c>
      <c r="BX47" s="72" t="s">
        <v>136</v>
      </c>
      <c r="BY47" s="140"/>
      <c r="BZ47" s="140"/>
      <c r="CA47" s="140"/>
      <c r="CB47" s="140"/>
      <c r="CC47" s="140"/>
      <c r="CD47" s="140"/>
      <c r="CE47" s="140"/>
    </row>
    <row r="48" spans="1:83" ht="15.75" customHeight="1">
      <c r="A48" s="148" t="s">
        <v>88</v>
      </c>
      <c r="B48" s="189"/>
      <c r="C48" s="195" t="s">
        <v>151</v>
      </c>
      <c r="D48" s="26"/>
      <c r="E48" s="28">
        <v>13</v>
      </c>
      <c r="F48" s="29">
        <v>73.75</v>
      </c>
      <c r="G48" s="30">
        <v>2267</v>
      </c>
      <c r="H48" s="28">
        <v>971</v>
      </c>
      <c r="I48" s="26"/>
      <c r="J48" s="31">
        <v>44</v>
      </c>
      <c r="K48" s="31">
        <v>40.5</v>
      </c>
      <c r="L48" s="31">
        <v>15.6</v>
      </c>
      <c r="M48" s="31">
        <v>0</v>
      </c>
      <c r="N48" s="31">
        <v>0</v>
      </c>
      <c r="O48" s="31">
        <v>100.1</v>
      </c>
      <c r="P48" s="26"/>
      <c r="Q48" s="30">
        <v>2050887</v>
      </c>
      <c r="R48" s="32">
        <v>6040</v>
      </c>
      <c r="S48" s="32">
        <v>1215</v>
      </c>
      <c r="T48" s="30">
        <v>1711</v>
      </c>
      <c r="U48" s="30">
        <v>1644</v>
      </c>
      <c r="V48" s="30">
        <v>3355</v>
      </c>
      <c r="W48" s="30">
        <v>1385</v>
      </c>
      <c r="X48" s="30">
        <v>4579</v>
      </c>
      <c r="Y48" s="30">
        <v>5964</v>
      </c>
      <c r="Z48" s="33"/>
      <c r="AA48" s="32">
        <v>31593</v>
      </c>
      <c r="AB48" s="30">
        <v>14572</v>
      </c>
      <c r="AC48" s="30">
        <v>575051</v>
      </c>
      <c r="AD48" s="30">
        <v>24434</v>
      </c>
      <c r="AE48" s="30">
        <v>10929</v>
      </c>
      <c r="AF48" s="30">
        <v>362261</v>
      </c>
      <c r="AG48" s="30">
        <v>33</v>
      </c>
      <c r="AH48" s="32">
        <v>1455</v>
      </c>
      <c r="AI48" s="30">
        <v>19</v>
      </c>
      <c r="AJ48" s="30">
        <v>336</v>
      </c>
      <c r="AK48" s="30">
        <v>1843</v>
      </c>
      <c r="AL48" s="30">
        <v>246</v>
      </c>
      <c r="AM48" s="30">
        <v>17</v>
      </c>
      <c r="AN48" s="30">
        <v>60</v>
      </c>
      <c r="AO48" s="30">
        <v>0</v>
      </c>
      <c r="AP48" s="34">
        <v>323</v>
      </c>
      <c r="AQ48" s="30">
        <v>3160</v>
      </c>
      <c r="AR48" s="32">
        <v>161</v>
      </c>
      <c r="AS48" s="30">
        <v>3508</v>
      </c>
      <c r="AT48" s="30">
        <v>58367</v>
      </c>
      <c r="AU48" s="30">
        <v>65196</v>
      </c>
      <c r="AV48" s="26"/>
      <c r="AW48" s="34"/>
      <c r="AX48" s="37">
        <v>1923483</v>
      </c>
      <c r="AY48" s="37">
        <v>1548680</v>
      </c>
      <c r="AZ48" s="36">
        <v>68015</v>
      </c>
      <c r="BA48" s="37">
        <v>1408848</v>
      </c>
      <c r="BB48" s="37">
        <v>6064974</v>
      </c>
      <c r="BC48" s="36">
        <v>11014000</v>
      </c>
      <c r="BD48" s="36">
        <v>92000</v>
      </c>
      <c r="BE48" s="36">
        <v>0</v>
      </c>
      <c r="BF48" s="38"/>
      <c r="BG48" s="28">
        <v>4039</v>
      </c>
      <c r="BH48" s="30">
        <v>15775</v>
      </c>
      <c r="BI48" s="30">
        <v>31602</v>
      </c>
      <c r="BJ48" s="30">
        <v>51416</v>
      </c>
      <c r="BK48" s="30">
        <v>2376</v>
      </c>
      <c r="BL48" s="30">
        <v>12020</v>
      </c>
      <c r="BM48" s="34">
        <v>16419</v>
      </c>
      <c r="BN48" s="30">
        <v>30815</v>
      </c>
      <c r="BO48" s="32">
        <v>558</v>
      </c>
      <c r="BP48" s="30">
        <v>803</v>
      </c>
      <c r="BQ48" s="30">
        <v>52777</v>
      </c>
      <c r="BR48" s="30">
        <v>534</v>
      </c>
      <c r="BS48" s="30">
        <v>726</v>
      </c>
      <c r="BT48" s="30">
        <v>32075</v>
      </c>
      <c r="BU48" s="34">
        <v>355</v>
      </c>
      <c r="BV48" s="30">
        <v>109</v>
      </c>
      <c r="BW48" s="30">
        <v>81</v>
      </c>
      <c r="BX48" s="30">
        <v>1955</v>
      </c>
      <c r="BY48" s="140"/>
      <c r="BZ48" s="140"/>
      <c r="CA48" s="140"/>
      <c r="CB48" s="140"/>
      <c r="CC48" s="140"/>
      <c r="CD48" s="140"/>
      <c r="CE48" s="140"/>
    </row>
    <row r="49" spans="1:83" ht="15.75" customHeight="1">
      <c r="A49" s="153" t="s">
        <v>97</v>
      </c>
      <c r="B49" s="197" t="s">
        <v>98</v>
      </c>
      <c r="C49" s="198"/>
      <c r="D49" s="26"/>
      <c r="E49" s="40"/>
      <c r="F49" s="71"/>
      <c r="G49" s="72"/>
      <c r="H49" s="40"/>
      <c r="I49" s="26"/>
      <c r="J49" s="73"/>
      <c r="K49" s="73"/>
      <c r="L49" s="73"/>
      <c r="M49" s="73"/>
      <c r="N49" s="73"/>
      <c r="O49" s="73"/>
      <c r="P49" s="26"/>
      <c r="Q49" s="72"/>
      <c r="R49" s="74"/>
      <c r="S49" s="74"/>
      <c r="T49" s="72"/>
      <c r="U49" s="72"/>
      <c r="V49" s="72"/>
      <c r="W49" s="72"/>
      <c r="X49" s="72"/>
      <c r="Y49" s="72"/>
      <c r="Z49" s="33"/>
      <c r="AA49" s="74"/>
      <c r="AB49" s="72"/>
      <c r="AC49" s="72"/>
      <c r="AD49" s="72"/>
      <c r="AE49" s="72"/>
      <c r="AF49" s="72"/>
      <c r="AG49" s="72"/>
      <c r="AH49" s="74"/>
      <c r="AI49" s="72"/>
      <c r="AJ49" s="72"/>
      <c r="AK49" s="72"/>
      <c r="AL49" s="72"/>
      <c r="AM49" s="72"/>
      <c r="AN49" s="72"/>
      <c r="AO49" s="72"/>
      <c r="AP49" s="75"/>
      <c r="AQ49" s="72"/>
      <c r="AR49" s="74"/>
      <c r="AS49" s="72"/>
      <c r="AT49" s="72"/>
      <c r="AU49" s="72"/>
      <c r="AV49" s="26"/>
      <c r="AW49" s="48"/>
      <c r="AX49" s="49"/>
      <c r="AY49" s="49"/>
      <c r="AZ49" s="60"/>
      <c r="BA49" s="76"/>
      <c r="BB49" s="76"/>
      <c r="BC49" s="60"/>
      <c r="BD49" s="60"/>
      <c r="BE49" s="60"/>
      <c r="BF49" s="38"/>
      <c r="BG49" s="40"/>
      <c r="BH49" s="72"/>
      <c r="BI49" s="72"/>
      <c r="BJ49" s="72"/>
      <c r="BK49" s="72"/>
      <c r="BL49" s="72"/>
      <c r="BM49" s="75"/>
      <c r="BN49" s="72"/>
      <c r="BO49" s="74"/>
      <c r="BP49" s="72"/>
      <c r="BQ49" s="72"/>
      <c r="BR49" s="72"/>
      <c r="BS49" s="72"/>
      <c r="BT49" s="72"/>
      <c r="BU49" s="75"/>
      <c r="BV49" s="72"/>
      <c r="BW49" s="72"/>
      <c r="BX49" s="72"/>
      <c r="BY49" s="140"/>
      <c r="BZ49" s="140"/>
      <c r="CA49" s="140"/>
      <c r="CB49" s="140"/>
      <c r="CC49" s="140"/>
      <c r="CD49" s="140"/>
      <c r="CE49" s="140"/>
    </row>
    <row r="50" spans="1:83" ht="15.75" customHeight="1">
      <c r="A50" s="148" t="s">
        <v>99</v>
      </c>
      <c r="B50" s="199"/>
      <c r="C50" s="195" t="s">
        <v>100</v>
      </c>
      <c r="D50" s="26"/>
      <c r="E50" s="28">
        <v>6</v>
      </c>
      <c r="F50" s="29">
        <v>81.25</v>
      </c>
      <c r="G50" s="30">
        <v>2142</v>
      </c>
      <c r="H50" s="28">
        <v>119</v>
      </c>
      <c r="I50" s="26"/>
      <c r="J50" s="31">
        <v>36.6</v>
      </c>
      <c r="K50" s="31">
        <v>23.8</v>
      </c>
      <c r="L50" s="31">
        <v>50.9</v>
      </c>
      <c r="M50" s="31">
        <v>0</v>
      </c>
      <c r="N50" s="31">
        <v>0</v>
      </c>
      <c r="O50" s="31">
        <v>111.3</v>
      </c>
      <c r="P50" s="26"/>
      <c r="Q50" s="30">
        <v>413431</v>
      </c>
      <c r="R50" s="32">
        <v>32529</v>
      </c>
      <c r="S50" s="32">
        <v>18569</v>
      </c>
      <c r="T50" s="30">
        <v>1260</v>
      </c>
      <c r="U50" s="30">
        <v>2354</v>
      </c>
      <c r="V50" s="30">
        <v>3614</v>
      </c>
      <c r="W50" s="30">
        <v>532</v>
      </c>
      <c r="X50" s="30">
        <v>1770</v>
      </c>
      <c r="Y50" s="30">
        <v>2302</v>
      </c>
      <c r="Z50" s="33"/>
      <c r="AA50" s="32">
        <v>19311</v>
      </c>
      <c r="AB50" s="30">
        <v>3875</v>
      </c>
      <c r="AC50" s="30">
        <v>599436</v>
      </c>
      <c r="AD50" s="30">
        <v>14021</v>
      </c>
      <c r="AE50" s="30">
        <v>3852</v>
      </c>
      <c r="AF50" s="30">
        <v>478021</v>
      </c>
      <c r="AG50" s="30">
        <v>25</v>
      </c>
      <c r="AH50" s="32">
        <v>5209</v>
      </c>
      <c r="AI50" s="30">
        <v>1080</v>
      </c>
      <c r="AJ50" s="30">
        <v>0</v>
      </c>
      <c r="AK50" s="30">
        <v>6314</v>
      </c>
      <c r="AL50" s="30">
        <v>40</v>
      </c>
      <c r="AM50" s="30">
        <v>7</v>
      </c>
      <c r="AN50" s="30">
        <v>942</v>
      </c>
      <c r="AO50" s="30">
        <v>66</v>
      </c>
      <c r="AP50" s="34">
        <v>1055</v>
      </c>
      <c r="AQ50" s="30">
        <v>2813</v>
      </c>
      <c r="AR50" s="32">
        <v>12827</v>
      </c>
      <c r="AS50" s="30">
        <v>6234</v>
      </c>
      <c r="AT50" s="30">
        <v>23816</v>
      </c>
      <c r="AU50" s="30">
        <v>45690</v>
      </c>
      <c r="AV50" s="26"/>
      <c r="AW50" s="34"/>
      <c r="AX50" s="37">
        <v>1294483</v>
      </c>
      <c r="AY50" s="37">
        <v>4121123</v>
      </c>
      <c r="AZ50" s="36">
        <v>132294</v>
      </c>
      <c r="BA50" s="37">
        <v>1798057</v>
      </c>
      <c r="BB50" s="37">
        <v>7074073</v>
      </c>
      <c r="BC50" s="36">
        <v>14420030</v>
      </c>
      <c r="BD50" s="36"/>
      <c r="BE50" s="36">
        <v>3331901</v>
      </c>
      <c r="BF50" s="38"/>
      <c r="BG50" s="28">
        <v>6226</v>
      </c>
      <c r="BH50" s="30">
        <v>31109</v>
      </c>
      <c r="BI50" s="30">
        <v>1171</v>
      </c>
      <c r="BJ50" s="30">
        <v>38506</v>
      </c>
      <c r="BK50" s="30">
        <v>3007</v>
      </c>
      <c r="BL50" s="30">
        <v>22446</v>
      </c>
      <c r="BM50" s="34">
        <v>665</v>
      </c>
      <c r="BN50" s="30">
        <v>26118</v>
      </c>
      <c r="BO50" s="32">
        <v>1162</v>
      </c>
      <c r="BP50" s="30">
        <v>1657</v>
      </c>
      <c r="BQ50" s="30">
        <v>41325</v>
      </c>
      <c r="BR50" s="30">
        <v>1072</v>
      </c>
      <c r="BS50" s="30">
        <v>1515</v>
      </c>
      <c r="BT50" s="30">
        <v>28705</v>
      </c>
      <c r="BU50" s="34">
        <v>3176</v>
      </c>
      <c r="BV50" s="30">
        <v>1308</v>
      </c>
      <c r="BW50" s="30">
        <v>949</v>
      </c>
      <c r="BX50" s="30">
        <v>1335</v>
      </c>
      <c r="BY50" s="140"/>
      <c r="BZ50" s="140"/>
      <c r="CA50" s="140"/>
      <c r="CB50" s="140"/>
      <c r="CC50" s="140"/>
      <c r="CD50" s="140"/>
      <c r="CE50" s="140"/>
    </row>
    <row r="51" spans="1:83" ht="15.75" customHeight="1">
      <c r="A51" s="151" t="s">
        <v>99</v>
      </c>
      <c r="B51" s="193"/>
      <c r="C51" s="194" t="s">
        <v>101</v>
      </c>
      <c r="D51" s="26"/>
      <c r="E51" s="40">
        <v>4</v>
      </c>
      <c r="F51" s="71">
        <v>72</v>
      </c>
      <c r="G51" s="72">
        <v>1422</v>
      </c>
      <c r="H51" s="40">
        <v>129</v>
      </c>
      <c r="I51" s="26"/>
      <c r="J51" s="73">
        <v>23.7</v>
      </c>
      <c r="K51" s="73">
        <v>25</v>
      </c>
      <c r="L51" s="73">
        <v>28.4</v>
      </c>
      <c r="M51" s="73">
        <v>8</v>
      </c>
      <c r="N51" s="73">
        <v>0</v>
      </c>
      <c r="O51" s="73">
        <v>85.1</v>
      </c>
      <c r="P51" s="26"/>
      <c r="Q51" s="72">
        <v>444595</v>
      </c>
      <c r="R51" s="74">
        <v>12739</v>
      </c>
      <c r="S51" s="74">
        <v>1071</v>
      </c>
      <c r="T51" s="72">
        <v>1103</v>
      </c>
      <c r="U51" s="72">
        <v>1543</v>
      </c>
      <c r="V51" s="72">
        <v>2646</v>
      </c>
      <c r="W51" s="72">
        <v>1113</v>
      </c>
      <c r="X51" s="72">
        <v>2733</v>
      </c>
      <c r="Y51" s="72">
        <v>3846</v>
      </c>
      <c r="Z51" s="33"/>
      <c r="AA51" s="74">
        <v>21676</v>
      </c>
      <c r="AB51" s="72">
        <v>24243</v>
      </c>
      <c r="AC51" s="72">
        <v>657489</v>
      </c>
      <c r="AD51" s="72">
        <v>12844</v>
      </c>
      <c r="AE51" s="72">
        <v>4448</v>
      </c>
      <c r="AF51" s="72">
        <v>399015</v>
      </c>
      <c r="AG51" s="72">
        <v>81</v>
      </c>
      <c r="AH51" s="74">
        <v>240</v>
      </c>
      <c r="AI51" s="72">
        <v>0</v>
      </c>
      <c r="AJ51" s="72">
        <v>29806</v>
      </c>
      <c r="AK51" s="72">
        <v>30127</v>
      </c>
      <c r="AL51" s="72">
        <v>61</v>
      </c>
      <c r="AM51" s="72">
        <v>3</v>
      </c>
      <c r="AN51" s="72">
        <v>0</v>
      </c>
      <c r="AO51" s="72">
        <v>0</v>
      </c>
      <c r="AP51" s="75">
        <v>64</v>
      </c>
      <c r="AQ51" s="72">
        <v>2724</v>
      </c>
      <c r="AR51" s="74">
        <v>1370</v>
      </c>
      <c r="AS51" s="72">
        <v>4274</v>
      </c>
      <c r="AT51" s="72">
        <v>50093</v>
      </c>
      <c r="AU51" s="72">
        <v>58461</v>
      </c>
      <c r="AV51" s="26"/>
      <c r="AW51" s="48"/>
      <c r="AX51" s="49">
        <v>833658</v>
      </c>
      <c r="AY51" s="49">
        <v>2064682</v>
      </c>
      <c r="AZ51" s="60">
        <v>18825</v>
      </c>
      <c r="BA51" s="76">
        <v>407701</v>
      </c>
      <c r="BB51" s="76">
        <v>4660882</v>
      </c>
      <c r="BC51" s="60">
        <v>7985748</v>
      </c>
      <c r="BD51" s="60">
        <v>0</v>
      </c>
      <c r="BE51" s="60" t="s">
        <v>136</v>
      </c>
      <c r="BF51" s="38"/>
      <c r="BG51" s="40">
        <v>2753</v>
      </c>
      <c r="BH51" s="72">
        <v>20832</v>
      </c>
      <c r="BI51" s="72">
        <v>428</v>
      </c>
      <c r="BJ51" s="72">
        <v>23585</v>
      </c>
      <c r="BK51" s="72">
        <v>1426</v>
      </c>
      <c r="BL51" s="72">
        <v>13942</v>
      </c>
      <c r="BM51" s="75">
        <v>459</v>
      </c>
      <c r="BN51" s="72">
        <v>15827</v>
      </c>
      <c r="BO51" s="74">
        <v>620</v>
      </c>
      <c r="BP51" s="72">
        <v>1172</v>
      </c>
      <c r="BQ51" s="72">
        <v>25377</v>
      </c>
      <c r="BR51" s="72">
        <v>550</v>
      </c>
      <c r="BS51" s="72">
        <v>1000</v>
      </c>
      <c r="BT51" s="72">
        <v>17377</v>
      </c>
      <c r="BU51" s="75">
        <v>3167</v>
      </c>
      <c r="BV51" s="72">
        <v>1352</v>
      </c>
      <c r="BW51" s="72">
        <v>1001</v>
      </c>
      <c r="BX51" s="72">
        <v>2173</v>
      </c>
      <c r="BY51" s="140"/>
      <c r="BZ51" s="140"/>
      <c r="CA51" s="140"/>
      <c r="CB51" s="140"/>
      <c r="CC51" s="140"/>
      <c r="CD51" s="140"/>
      <c r="CE51" s="140"/>
    </row>
    <row r="52" spans="1:83" ht="15.75" customHeight="1">
      <c r="A52" s="148" t="s">
        <v>99</v>
      </c>
      <c r="B52" s="199"/>
      <c r="C52" s="195" t="s">
        <v>102</v>
      </c>
      <c r="D52" s="26"/>
      <c r="E52" s="28">
        <v>3</v>
      </c>
      <c r="F52" s="29">
        <v>84</v>
      </c>
      <c r="G52" s="30">
        <v>1180</v>
      </c>
      <c r="H52" s="28">
        <v>120</v>
      </c>
      <c r="I52" s="26"/>
      <c r="J52" s="31">
        <v>24.4</v>
      </c>
      <c r="K52" s="31">
        <v>3.9</v>
      </c>
      <c r="L52" s="31">
        <v>24.7</v>
      </c>
      <c r="M52" s="31">
        <v>2</v>
      </c>
      <c r="N52" s="31">
        <v>0</v>
      </c>
      <c r="O52" s="31">
        <v>55</v>
      </c>
      <c r="P52" s="26"/>
      <c r="Q52" s="30">
        <v>494223</v>
      </c>
      <c r="R52" s="32">
        <v>12133</v>
      </c>
      <c r="S52" s="32">
        <v>20378</v>
      </c>
      <c r="T52" s="30">
        <v>1305</v>
      </c>
      <c r="U52" s="30">
        <v>2127</v>
      </c>
      <c r="V52" s="30">
        <v>3432</v>
      </c>
      <c r="W52" s="30">
        <v>676</v>
      </c>
      <c r="X52" s="30">
        <v>1508</v>
      </c>
      <c r="Y52" s="30">
        <v>2184</v>
      </c>
      <c r="Z52" s="33"/>
      <c r="AA52" s="32">
        <v>20295</v>
      </c>
      <c r="AB52" s="30">
        <v>1161</v>
      </c>
      <c r="AC52" s="30">
        <v>458136</v>
      </c>
      <c r="AD52" s="30">
        <v>13852</v>
      </c>
      <c r="AE52" s="30">
        <v>375</v>
      </c>
      <c r="AF52" s="30">
        <v>368934</v>
      </c>
      <c r="AG52" s="30">
        <v>124</v>
      </c>
      <c r="AH52" s="32">
        <v>71</v>
      </c>
      <c r="AI52" s="30">
        <v>174</v>
      </c>
      <c r="AJ52" s="30">
        <v>1247</v>
      </c>
      <c r="AK52" s="30">
        <v>1616</v>
      </c>
      <c r="AL52" s="30">
        <v>12</v>
      </c>
      <c r="AM52" s="30">
        <v>0</v>
      </c>
      <c r="AN52" s="30">
        <v>0</v>
      </c>
      <c r="AO52" s="30">
        <v>0</v>
      </c>
      <c r="AP52" s="34">
        <v>12</v>
      </c>
      <c r="AQ52" s="30">
        <v>2720</v>
      </c>
      <c r="AR52" s="32">
        <v>918</v>
      </c>
      <c r="AS52" s="30">
        <v>3347</v>
      </c>
      <c r="AT52" s="30">
        <v>47150</v>
      </c>
      <c r="AU52" s="30">
        <v>54135</v>
      </c>
      <c r="AV52" s="26"/>
      <c r="AW52" s="34"/>
      <c r="AX52" s="37">
        <v>1025438</v>
      </c>
      <c r="AY52" s="37">
        <v>2637249</v>
      </c>
      <c r="AZ52" s="36">
        <v>13265</v>
      </c>
      <c r="BA52" s="37">
        <v>1187605</v>
      </c>
      <c r="BB52" s="37">
        <v>3911395</v>
      </c>
      <c r="BC52" s="36">
        <v>8774952</v>
      </c>
      <c r="BD52" s="36">
        <v>0</v>
      </c>
      <c r="BE52" s="36">
        <v>1995886</v>
      </c>
      <c r="BF52" s="38"/>
      <c r="BG52" s="28">
        <v>1422</v>
      </c>
      <c r="BH52" s="30">
        <v>11601</v>
      </c>
      <c r="BI52" s="30">
        <v>178</v>
      </c>
      <c r="BJ52" s="30">
        <v>13201</v>
      </c>
      <c r="BK52" s="30">
        <v>875</v>
      </c>
      <c r="BL52" s="30">
        <v>8340</v>
      </c>
      <c r="BM52" s="34">
        <v>206</v>
      </c>
      <c r="BN52" s="30">
        <v>9421</v>
      </c>
      <c r="BO52" s="32">
        <v>498</v>
      </c>
      <c r="BP52" s="30">
        <v>827</v>
      </c>
      <c r="BQ52" s="30">
        <v>14526</v>
      </c>
      <c r="BR52" s="30">
        <v>462</v>
      </c>
      <c r="BS52" s="30">
        <v>736</v>
      </c>
      <c r="BT52" s="30">
        <v>10620</v>
      </c>
      <c r="BU52" s="34">
        <v>1955</v>
      </c>
      <c r="BV52" s="30">
        <v>1064</v>
      </c>
      <c r="BW52" s="30">
        <v>1591</v>
      </c>
      <c r="BX52" s="30">
        <v>23809</v>
      </c>
      <c r="BY52" s="140"/>
      <c r="BZ52" s="140"/>
      <c r="CA52" s="140"/>
      <c r="CB52" s="140"/>
      <c r="CC52" s="140"/>
      <c r="CD52" s="140"/>
      <c r="CE52" s="140"/>
    </row>
    <row r="53" spans="1:83" ht="15.75" customHeight="1">
      <c r="A53" s="151" t="s">
        <v>99</v>
      </c>
      <c r="B53" s="193"/>
      <c r="C53" s="194" t="s">
        <v>132</v>
      </c>
      <c r="D53" s="26"/>
      <c r="E53" s="40">
        <v>4</v>
      </c>
      <c r="F53" s="71">
        <v>67.5</v>
      </c>
      <c r="G53" s="213">
        <v>515</v>
      </c>
      <c r="H53" s="40">
        <v>42</v>
      </c>
      <c r="I53" s="26"/>
      <c r="J53" s="73">
        <v>6.5</v>
      </c>
      <c r="K53" s="73">
        <v>11</v>
      </c>
      <c r="L53" s="73">
        <v>9</v>
      </c>
      <c r="M53" s="73">
        <v>0</v>
      </c>
      <c r="N53" s="73">
        <v>0</v>
      </c>
      <c r="O53" s="73">
        <v>26.5</v>
      </c>
      <c r="P53" s="26"/>
      <c r="Q53" s="72">
        <v>50705</v>
      </c>
      <c r="R53" s="74" t="s">
        <v>136</v>
      </c>
      <c r="S53" s="74" t="s">
        <v>136</v>
      </c>
      <c r="T53" s="72" t="s">
        <v>136</v>
      </c>
      <c r="U53" s="72" t="s">
        <v>136</v>
      </c>
      <c r="V53" s="72" t="s">
        <v>136</v>
      </c>
      <c r="W53" s="72" t="s">
        <v>136</v>
      </c>
      <c r="X53" s="72" t="s">
        <v>136</v>
      </c>
      <c r="Y53" s="72" t="s">
        <v>136</v>
      </c>
      <c r="Z53" s="33"/>
      <c r="AA53" s="74">
        <v>9959</v>
      </c>
      <c r="AB53" s="72">
        <v>10513</v>
      </c>
      <c r="AC53" s="72">
        <v>174526</v>
      </c>
      <c r="AD53" s="72">
        <v>6139</v>
      </c>
      <c r="AE53" s="72">
        <v>6263</v>
      </c>
      <c r="AF53" s="72" t="s">
        <v>136</v>
      </c>
      <c r="AG53" s="72">
        <v>37</v>
      </c>
      <c r="AH53" s="74">
        <v>15</v>
      </c>
      <c r="AI53" s="72">
        <v>182</v>
      </c>
      <c r="AJ53" s="72">
        <v>4433</v>
      </c>
      <c r="AK53" s="72">
        <v>4667</v>
      </c>
      <c r="AL53" s="72">
        <v>0</v>
      </c>
      <c r="AM53" s="72">
        <v>0</v>
      </c>
      <c r="AN53" s="72">
        <v>0</v>
      </c>
      <c r="AO53" s="72">
        <v>0</v>
      </c>
      <c r="AP53" s="75">
        <v>0</v>
      </c>
      <c r="AQ53" s="72">
        <v>335</v>
      </c>
      <c r="AR53" s="74">
        <v>34</v>
      </c>
      <c r="AS53" s="72">
        <v>182</v>
      </c>
      <c r="AT53" s="72">
        <v>39013</v>
      </c>
      <c r="AU53" s="72">
        <v>39564</v>
      </c>
      <c r="AV53" s="26"/>
      <c r="AW53" s="48"/>
      <c r="AX53" s="49">
        <v>240713</v>
      </c>
      <c r="AY53" s="49">
        <v>403379</v>
      </c>
      <c r="AZ53" s="60">
        <v>11662</v>
      </c>
      <c r="BA53" s="76">
        <v>408985</v>
      </c>
      <c r="BB53" s="76">
        <v>778474</v>
      </c>
      <c r="BC53" s="60">
        <v>1843213</v>
      </c>
      <c r="BD53" s="60" t="s">
        <v>136</v>
      </c>
      <c r="BE53" s="60">
        <v>214583</v>
      </c>
      <c r="BF53" s="38"/>
      <c r="BG53" s="40">
        <v>589</v>
      </c>
      <c r="BH53" s="72">
        <v>3855</v>
      </c>
      <c r="BI53" s="72">
        <v>343</v>
      </c>
      <c r="BJ53" s="72">
        <v>4787</v>
      </c>
      <c r="BK53" s="72">
        <v>265</v>
      </c>
      <c r="BL53" s="72">
        <v>3072</v>
      </c>
      <c r="BM53" s="75">
        <v>169</v>
      </c>
      <c r="BN53" s="72">
        <v>3505</v>
      </c>
      <c r="BO53" s="74">
        <v>142</v>
      </c>
      <c r="BP53" s="72">
        <v>146</v>
      </c>
      <c r="BQ53" s="72">
        <v>5075</v>
      </c>
      <c r="BR53" s="72">
        <v>106</v>
      </c>
      <c r="BS53" s="72">
        <v>127</v>
      </c>
      <c r="BT53" s="72">
        <v>3738</v>
      </c>
      <c r="BU53" s="75">
        <v>27</v>
      </c>
      <c r="BV53" s="72">
        <v>11</v>
      </c>
      <c r="BW53" s="72">
        <v>195</v>
      </c>
      <c r="BX53" s="72">
        <v>342</v>
      </c>
      <c r="BY53" s="140"/>
      <c r="BZ53" s="140"/>
      <c r="CA53" s="140"/>
      <c r="CB53" s="140"/>
      <c r="CC53" s="140"/>
      <c r="CD53" s="140"/>
      <c r="CE53" s="140"/>
    </row>
    <row r="54" spans="1:83" ht="15.75" customHeight="1">
      <c r="A54" s="148" t="s">
        <v>99</v>
      </c>
      <c r="B54" s="199"/>
      <c r="C54" s="195" t="s">
        <v>103</v>
      </c>
      <c r="D54" s="26"/>
      <c r="E54" s="28">
        <v>8</v>
      </c>
      <c r="F54" s="29">
        <v>78</v>
      </c>
      <c r="G54" s="30">
        <v>2702</v>
      </c>
      <c r="H54" s="28">
        <v>69</v>
      </c>
      <c r="I54" s="26"/>
      <c r="J54" s="31">
        <v>42</v>
      </c>
      <c r="K54" s="31">
        <v>5</v>
      </c>
      <c r="L54" s="31">
        <v>77</v>
      </c>
      <c r="M54" s="31">
        <v>16</v>
      </c>
      <c r="N54" s="31">
        <v>0</v>
      </c>
      <c r="O54" s="31">
        <v>140</v>
      </c>
      <c r="P54" s="26"/>
      <c r="Q54" s="30">
        <v>312992</v>
      </c>
      <c r="R54" s="32">
        <v>172197</v>
      </c>
      <c r="S54" s="32">
        <v>1656</v>
      </c>
      <c r="T54" s="30">
        <v>1819</v>
      </c>
      <c r="U54" s="30">
        <v>4607</v>
      </c>
      <c r="V54" s="30">
        <v>6426</v>
      </c>
      <c r="W54" s="30">
        <v>4079</v>
      </c>
      <c r="X54" s="30">
        <v>8737</v>
      </c>
      <c r="Y54" s="30">
        <v>12816</v>
      </c>
      <c r="Z54" s="33"/>
      <c r="AA54" s="32">
        <v>14449</v>
      </c>
      <c r="AB54" s="30">
        <v>3444</v>
      </c>
      <c r="AC54" s="30">
        <v>894166</v>
      </c>
      <c r="AD54" s="30">
        <v>12473</v>
      </c>
      <c r="AE54" s="30">
        <v>1084</v>
      </c>
      <c r="AF54" s="30" t="s">
        <v>136</v>
      </c>
      <c r="AG54" s="30">
        <v>259</v>
      </c>
      <c r="AH54" s="32">
        <v>435</v>
      </c>
      <c r="AI54" s="30">
        <v>708</v>
      </c>
      <c r="AJ54" s="30">
        <v>8540</v>
      </c>
      <c r="AK54" s="30">
        <v>9942</v>
      </c>
      <c r="AL54" s="30">
        <v>49</v>
      </c>
      <c r="AM54" s="30">
        <v>0</v>
      </c>
      <c r="AN54" s="30">
        <v>0</v>
      </c>
      <c r="AO54" s="30">
        <v>1339</v>
      </c>
      <c r="AP54" s="34">
        <v>1388</v>
      </c>
      <c r="AQ54" s="30">
        <v>6203</v>
      </c>
      <c r="AR54" s="32">
        <v>1117</v>
      </c>
      <c r="AS54" s="30">
        <v>5118</v>
      </c>
      <c r="AT54" s="30">
        <v>43335</v>
      </c>
      <c r="AU54" s="30">
        <v>55773</v>
      </c>
      <c r="AV54" s="26"/>
      <c r="AW54" s="34"/>
      <c r="AX54" s="37">
        <v>1630352</v>
      </c>
      <c r="AY54" s="37">
        <v>4347218</v>
      </c>
      <c r="AZ54" s="36">
        <v>106483</v>
      </c>
      <c r="BA54" s="37">
        <v>1644129</v>
      </c>
      <c r="BB54" s="37">
        <v>8280392</v>
      </c>
      <c r="BC54" s="36">
        <v>16008574</v>
      </c>
      <c r="BD54" s="36">
        <v>145825</v>
      </c>
      <c r="BE54" s="36">
        <v>3277981</v>
      </c>
      <c r="BF54" s="38"/>
      <c r="BG54" s="28">
        <v>3389</v>
      </c>
      <c r="BH54" s="30">
        <v>13650</v>
      </c>
      <c r="BI54" s="30">
        <v>43</v>
      </c>
      <c r="BJ54" s="30">
        <v>17082</v>
      </c>
      <c r="BK54" s="30">
        <v>2164</v>
      </c>
      <c r="BL54" s="30">
        <v>11785</v>
      </c>
      <c r="BM54" s="34">
        <v>165</v>
      </c>
      <c r="BN54" s="30">
        <v>14113</v>
      </c>
      <c r="BO54" s="32">
        <v>1315</v>
      </c>
      <c r="BP54" s="30">
        <v>1884</v>
      </c>
      <c r="BQ54" s="30">
        <v>20281</v>
      </c>
      <c r="BR54" s="30">
        <v>1174</v>
      </c>
      <c r="BS54" s="30">
        <v>1673</v>
      </c>
      <c r="BT54" s="30">
        <v>16960</v>
      </c>
      <c r="BU54" s="34">
        <v>31</v>
      </c>
      <c r="BV54" s="30">
        <v>18</v>
      </c>
      <c r="BW54" s="30">
        <v>285</v>
      </c>
      <c r="BX54" s="30">
        <v>2643</v>
      </c>
      <c r="BY54" s="140"/>
      <c r="BZ54" s="140"/>
      <c r="CA54" s="140"/>
      <c r="CB54" s="140"/>
      <c r="CC54" s="140"/>
      <c r="CD54" s="140"/>
      <c r="CE54" s="140"/>
    </row>
    <row r="55" spans="1:83" ht="15.75" customHeight="1">
      <c r="A55" s="153" t="s">
        <v>104</v>
      </c>
      <c r="B55" s="197" t="s">
        <v>105</v>
      </c>
      <c r="C55" s="198"/>
      <c r="D55" s="26"/>
      <c r="E55" s="40"/>
      <c r="F55" s="71"/>
      <c r="G55" s="72"/>
      <c r="H55" s="40"/>
      <c r="I55" s="26"/>
      <c r="J55" s="73"/>
      <c r="K55" s="73"/>
      <c r="L55" s="73"/>
      <c r="M55" s="73"/>
      <c r="N55" s="73"/>
      <c r="O55" s="73"/>
      <c r="P55" s="26"/>
      <c r="Q55" s="72"/>
      <c r="R55" s="74"/>
      <c r="S55" s="74"/>
      <c r="T55" s="72"/>
      <c r="U55" s="72"/>
      <c r="V55" s="72"/>
      <c r="W55" s="72"/>
      <c r="X55" s="72"/>
      <c r="Y55" s="72"/>
      <c r="Z55" s="33"/>
      <c r="AA55" s="74"/>
      <c r="AB55" s="72"/>
      <c r="AC55" s="72"/>
      <c r="AD55" s="72"/>
      <c r="AE55" s="72"/>
      <c r="AF55" s="72"/>
      <c r="AG55" s="72"/>
      <c r="AH55" s="74"/>
      <c r="AI55" s="72"/>
      <c r="AJ55" s="72"/>
      <c r="AK55" s="72"/>
      <c r="AL55" s="72"/>
      <c r="AM55" s="72"/>
      <c r="AN55" s="72"/>
      <c r="AO55" s="72"/>
      <c r="AP55" s="75"/>
      <c r="AQ55" s="72"/>
      <c r="AR55" s="74"/>
      <c r="AS55" s="72"/>
      <c r="AT55" s="72"/>
      <c r="AU55" s="72"/>
      <c r="AV55" s="26"/>
      <c r="AW55" s="48"/>
      <c r="AX55" s="49"/>
      <c r="AY55" s="49"/>
      <c r="AZ55" s="60"/>
      <c r="BA55" s="76"/>
      <c r="BB55" s="76"/>
      <c r="BC55" s="60"/>
      <c r="BD55" s="60"/>
      <c r="BE55" s="60"/>
      <c r="BF55" s="38"/>
      <c r="BG55" s="40"/>
      <c r="BH55" s="72"/>
      <c r="BI55" s="72"/>
      <c r="BJ55" s="72"/>
      <c r="BK55" s="72"/>
      <c r="BL55" s="72"/>
      <c r="BM55" s="75"/>
      <c r="BN55" s="72"/>
      <c r="BO55" s="74"/>
      <c r="BP55" s="72"/>
      <c r="BQ55" s="72"/>
      <c r="BR55" s="72"/>
      <c r="BS55" s="72"/>
      <c r="BT55" s="72"/>
      <c r="BU55" s="75"/>
      <c r="BV55" s="72"/>
      <c r="BW55" s="72"/>
      <c r="BX55" s="72"/>
      <c r="BY55" s="140"/>
      <c r="BZ55" s="140"/>
      <c r="CA55" s="140"/>
      <c r="CB55" s="140"/>
      <c r="CC55" s="140"/>
      <c r="CD55" s="140"/>
      <c r="CE55" s="140"/>
    </row>
    <row r="56" spans="1:83" ht="15.75" customHeight="1">
      <c r="A56" s="148" t="s">
        <v>106</v>
      </c>
      <c r="B56" s="199"/>
      <c r="C56" s="195" t="s">
        <v>107</v>
      </c>
      <c r="D56" s="26"/>
      <c r="E56" s="28">
        <v>2</v>
      </c>
      <c r="F56" s="29">
        <v>98</v>
      </c>
      <c r="G56" s="30">
        <v>1294</v>
      </c>
      <c r="H56" s="28">
        <v>188</v>
      </c>
      <c r="I56" s="26"/>
      <c r="J56" s="31">
        <v>29.1</v>
      </c>
      <c r="K56" s="31">
        <v>0</v>
      </c>
      <c r="L56" s="31">
        <v>27.7</v>
      </c>
      <c r="M56" s="31">
        <v>1</v>
      </c>
      <c r="N56" s="31">
        <v>0.6</v>
      </c>
      <c r="O56" s="31">
        <v>58.4</v>
      </c>
      <c r="P56" s="26"/>
      <c r="Q56" s="30">
        <v>321698</v>
      </c>
      <c r="R56" s="32">
        <v>40991</v>
      </c>
      <c r="S56" s="32">
        <v>274</v>
      </c>
      <c r="T56" s="30">
        <v>732</v>
      </c>
      <c r="U56" s="30">
        <v>971</v>
      </c>
      <c r="V56" s="30">
        <v>1703</v>
      </c>
      <c r="W56" s="30">
        <v>1106</v>
      </c>
      <c r="X56" s="30">
        <v>3413</v>
      </c>
      <c r="Y56" s="30">
        <v>4519</v>
      </c>
      <c r="Z56" s="33"/>
      <c r="AA56" s="32">
        <v>20419</v>
      </c>
      <c r="AB56" s="30">
        <v>714</v>
      </c>
      <c r="AC56" s="30">
        <v>158406</v>
      </c>
      <c r="AD56" s="30">
        <v>17628</v>
      </c>
      <c r="AE56" s="30">
        <v>467</v>
      </c>
      <c r="AF56" s="30">
        <v>137482</v>
      </c>
      <c r="AG56" s="30">
        <v>75</v>
      </c>
      <c r="AH56" s="32">
        <v>34</v>
      </c>
      <c r="AI56" s="30">
        <v>68</v>
      </c>
      <c r="AJ56" s="30">
        <v>1105</v>
      </c>
      <c r="AK56" s="30">
        <v>1282</v>
      </c>
      <c r="AL56" s="30">
        <v>3</v>
      </c>
      <c r="AM56" s="30">
        <v>3</v>
      </c>
      <c r="AN56" s="30">
        <v>0</v>
      </c>
      <c r="AO56" s="30">
        <v>0</v>
      </c>
      <c r="AP56" s="34">
        <v>6</v>
      </c>
      <c r="AQ56" s="30">
        <v>2781</v>
      </c>
      <c r="AR56" s="32">
        <v>554</v>
      </c>
      <c r="AS56" s="30">
        <v>8306</v>
      </c>
      <c r="AT56" s="30">
        <v>33732</v>
      </c>
      <c r="AU56" s="30">
        <v>45373</v>
      </c>
      <c r="AV56" s="26"/>
      <c r="AW56" s="34"/>
      <c r="AX56" s="37">
        <v>1611000</v>
      </c>
      <c r="AY56" s="37">
        <v>3706648</v>
      </c>
      <c r="AZ56" s="36">
        <v>14286</v>
      </c>
      <c r="BA56" s="37">
        <v>947450</v>
      </c>
      <c r="BB56" s="37">
        <v>2601322</v>
      </c>
      <c r="BC56" s="36">
        <v>8880706</v>
      </c>
      <c r="BD56" s="36">
        <v>364142</v>
      </c>
      <c r="BE56" s="36">
        <v>3196104</v>
      </c>
      <c r="BF56" s="38"/>
      <c r="BG56" s="28">
        <v>1195</v>
      </c>
      <c r="BH56" s="30">
        <v>21670</v>
      </c>
      <c r="BI56" s="30">
        <v>0</v>
      </c>
      <c r="BJ56" s="30">
        <v>22865</v>
      </c>
      <c r="BK56" s="30">
        <v>712</v>
      </c>
      <c r="BL56" s="30">
        <v>14566</v>
      </c>
      <c r="BM56" s="34">
        <v>0</v>
      </c>
      <c r="BN56" s="30">
        <v>15278</v>
      </c>
      <c r="BO56" s="32">
        <v>1302</v>
      </c>
      <c r="BP56" s="30">
        <v>971</v>
      </c>
      <c r="BQ56" s="30">
        <v>25138</v>
      </c>
      <c r="BR56" s="30">
        <v>962</v>
      </c>
      <c r="BS56" s="30">
        <v>798</v>
      </c>
      <c r="BT56" s="30">
        <v>17038</v>
      </c>
      <c r="BU56" s="34">
        <v>1464</v>
      </c>
      <c r="BV56" s="30">
        <v>422</v>
      </c>
      <c r="BW56" s="30">
        <v>37</v>
      </c>
      <c r="BX56" s="30">
        <v>12</v>
      </c>
      <c r="BY56" s="140"/>
      <c r="BZ56" s="140"/>
      <c r="CA56" s="140"/>
      <c r="CB56" s="140"/>
      <c r="CC56" s="140"/>
      <c r="CD56" s="140"/>
      <c r="CE56" s="140"/>
    </row>
    <row r="57" spans="1:83" ht="15.75" customHeight="1">
      <c r="A57" s="151" t="s">
        <v>106</v>
      </c>
      <c r="B57" s="193"/>
      <c r="C57" s="194" t="s">
        <v>108</v>
      </c>
      <c r="D57" s="26"/>
      <c r="E57" s="40">
        <v>1</v>
      </c>
      <c r="F57" s="71">
        <v>81</v>
      </c>
      <c r="G57" s="72">
        <v>697</v>
      </c>
      <c r="H57" s="40">
        <v>36</v>
      </c>
      <c r="I57" s="26"/>
      <c r="J57" s="73">
        <v>11.1</v>
      </c>
      <c r="K57" s="73">
        <v>5.3</v>
      </c>
      <c r="L57" s="73">
        <v>11.9</v>
      </c>
      <c r="M57" s="73">
        <v>0</v>
      </c>
      <c r="N57" s="73">
        <v>0</v>
      </c>
      <c r="O57" s="73">
        <v>28.3</v>
      </c>
      <c r="P57" s="26"/>
      <c r="Q57" s="72">
        <v>80247</v>
      </c>
      <c r="R57" s="74">
        <v>24873</v>
      </c>
      <c r="S57" s="74">
        <v>227</v>
      </c>
      <c r="T57" s="72">
        <v>793</v>
      </c>
      <c r="U57" s="72">
        <v>1538</v>
      </c>
      <c r="V57" s="72">
        <v>2331</v>
      </c>
      <c r="W57" s="72">
        <v>288</v>
      </c>
      <c r="X57" s="72">
        <v>807</v>
      </c>
      <c r="Y57" s="72">
        <v>1095</v>
      </c>
      <c r="Z57" s="33"/>
      <c r="AA57" s="74">
        <v>5273</v>
      </c>
      <c r="AB57" s="72">
        <v>2675</v>
      </c>
      <c r="AC57" s="72">
        <v>99340</v>
      </c>
      <c r="AD57" s="72">
        <v>4314</v>
      </c>
      <c r="AE57" s="72">
        <v>2140</v>
      </c>
      <c r="AF57" s="72">
        <v>88940</v>
      </c>
      <c r="AG57" s="74">
        <v>43</v>
      </c>
      <c r="AH57" s="215">
        <v>160</v>
      </c>
      <c r="AI57" s="72">
        <v>0</v>
      </c>
      <c r="AJ57" s="72">
        <v>0</v>
      </c>
      <c r="AK57" s="213">
        <v>203</v>
      </c>
      <c r="AL57" s="72">
        <v>0</v>
      </c>
      <c r="AM57" s="72">
        <v>0</v>
      </c>
      <c r="AN57" s="72">
        <v>0</v>
      </c>
      <c r="AO57" s="72">
        <v>0</v>
      </c>
      <c r="AP57" s="75">
        <v>0</v>
      </c>
      <c r="AQ57" s="72">
        <v>2345</v>
      </c>
      <c r="AR57" s="74">
        <v>1360</v>
      </c>
      <c r="AS57" s="72">
        <v>5022</v>
      </c>
      <c r="AT57" s="72">
        <v>7956</v>
      </c>
      <c r="AU57" s="72">
        <v>16683</v>
      </c>
      <c r="AV57" s="26"/>
      <c r="AW57" s="48"/>
      <c r="AX57" s="49">
        <v>344250</v>
      </c>
      <c r="AY57" s="49">
        <v>806591</v>
      </c>
      <c r="AZ57" s="60">
        <v>19199</v>
      </c>
      <c r="BA57" s="76">
        <v>180569</v>
      </c>
      <c r="BB57" s="76">
        <v>1235405</v>
      </c>
      <c r="BC57" s="60">
        <v>2586014</v>
      </c>
      <c r="BD57" s="60">
        <v>155346</v>
      </c>
      <c r="BE57" s="60">
        <v>429025</v>
      </c>
      <c r="BF57" s="38"/>
      <c r="BG57" s="40">
        <v>405</v>
      </c>
      <c r="BH57" s="72">
        <v>3863</v>
      </c>
      <c r="BI57" s="72">
        <v>1307</v>
      </c>
      <c r="BJ57" s="72">
        <v>5575</v>
      </c>
      <c r="BK57" s="72">
        <v>274</v>
      </c>
      <c r="BL57" s="72">
        <v>3122</v>
      </c>
      <c r="BM57" s="75">
        <v>32</v>
      </c>
      <c r="BN57" s="72">
        <v>3428</v>
      </c>
      <c r="BO57" s="74">
        <v>245</v>
      </c>
      <c r="BP57" s="72">
        <v>478</v>
      </c>
      <c r="BQ57" s="72">
        <v>6298</v>
      </c>
      <c r="BR57" s="72">
        <v>217</v>
      </c>
      <c r="BS57" s="72">
        <v>396</v>
      </c>
      <c r="BT57" s="72">
        <v>4041</v>
      </c>
      <c r="BU57" s="75">
        <v>0</v>
      </c>
      <c r="BV57" s="72">
        <v>0</v>
      </c>
      <c r="BW57" s="72">
        <v>63</v>
      </c>
      <c r="BX57" s="72">
        <v>318</v>
      </c>
      <c r="BY57" s="140"/>
      <c r="BZ57" s="140"/>
      <c r="CA57" s="140"/>
      <c r="CB57" s="140"/>
      <c r="CC57" s="140"/>
      <c r="CD57" s="140"/>
      <c r="CE57" s="140"/>
    </row>
    <row r="58" spans="1:83" ht="15.75" customHeight="1">
      <c r="A58" s="148" t="s">
        <v>106</v>
      </c>
      <c r="B58" s="199"/>
      <c r="C58" s="195" t="s">
        <v>109</v>
      </c>
      <c r="D58" s="26"/>
      <c r="E58" s="28">
        <v>5</v>
      </c>
      <c r="F58" s="29">
        <v>92</v>
      </c>
      <c r="G58" s="30">
        <v>1558</v>
      </c>
      <c r="H58" s="28">
        <v>0</v>
      </c>
      <c r="I58" s="26"/>
      <c r="J58" s="31">
        <v>47.9</v>
      </c>
      <c r="K58" s="31">
        <v>3.8</v>
      </c>
      <c r="L58" s="31">
        <v>46.7</v>
      </c>
      <c r="M58" s="31">
        <v>1</v>
      </c>
      <c r="N58" s="31">
        <v>2</v>
      </c>
      <c r="O58" s="31">
        <v>101.4</v>
      </c>
      <c r="P58" s="26"/>
      <c r="Q58" s="30">
        <v>919597</v>
      </c>
      <c r="R58" s="32">
        <v>56011</v>
      </c>
      <c r="S58" s="32">
        <v>299</v>
      </c>
      <c r="T58" s="30">
        <v>4825</v>
      </c>
      <c r="U58" s="30">
        <v>4397</v>
      </c>
      <c r="V58" s="30">
        <v>9222</v>
      </c>
      <c r="W58" s="30">
        <v>2225</v>
      </c>
      <c r="X58" s="30">
        <v>4618</v>
      </c>
      <c r="Y58" s="30">
        <v>6843</v>
      </c>
      <c r="Z58" s="33"/>
      <c r="AA58" s="32">
        <v>44485</v>
      </c>
      <c r="AB58" s="30">
        <v>11370</v>
      </c>
      <c r="AC58" s="30">
        <v>945315</v>
      </c>
      <c r="AD58" s="30">
        <v>30463</v>
      </c>
      <c r="AE58" s="30">
        <v>4767</v>
      </c>
      <c r="AF58" s="30">
        <v>630503</v>
      </c>
      <c r="AG58" s="30">
        <v>0</v>
      </c>
      <c r="AH58" s="32">
        <v>0</v>
      </c>
      <c r="AI58" s="30">
        <v>1074</v>
      </c>
      <c r="AJ58" s="30">
        <v>18072</v>
      </c>
      <c r="AK58" s="30">
        <v>19146</v>
      </c>
      <c r="AL58" s="30">
        <v>0</v>
      </c>
      <c r="AM58" s="30">
        <v>0</v>
      </c>
      <c r="AN58" s="30">
        <v>0</v>
      </c>
      <c r="AO58" s="30">
        <v>0</v>
      </c>
      <c r="AP58" s="34">
        <v>0</v>
      </c>
      <c r="AQ58" s="30">
        <v>4608</v>
      </c>
      <c r="AR58" s="32">
        <v>676</v>
      </c>
      <c r="AS58" s="30">
        <v>7088</v>
      </c>
      <c r="AT58" s="30">
        <v>35872</v>
      </c>
      <c r="AU58" s="30">
        <v>48244</v>
      </c>
      <c r="AV58" s="26"/>
      <c r="AW58" s="34"/>
      <c r="AX58" s="37">
        <v>2605828</v>
      </c>
      <c r="AY58" s="37">
        <v>4613435</v>
      </c>
      <c r="AZ58" s="36">
        <v>11299</v>
      </c>
      <c r="BA58" s="37">
        <v>1020359</v>
      </c>
      <c r="BB58" s="37">
        <v>4490384</v>
      </c>
      <c r="BC58" s="36">
        <v>12741305</v>
      </c>
      <c r="BD58" s="36">
        <v>0</v>
      </c>
      <c r="BE58" s="36">
        <v>3444729</v>
      </c>
      <c r="BF58" s="38"/>
      <c r="BG58" s="28">
        <v>3871</v>
      </c>
      <c r="BH58" s="30">
        <v>35774</v>
      </c>
      <c r="BI58" s="30">
        <v>0</v>
      </c>
      <c r="BJ58" s="30">
        <v>39645</v>
      </c>
      <c r="BK58" s="30">
        <v>2366</v>
      </c>
      <c r="BL58" s="30">
        <v>19496</v>
      </c>
      <c r="BM58" s="34">
        <v>0</v>
      </c>
      <c r="BN58" s="30">
        <v>21862</v>
      </c>
      <c r="BO58" s="32">
        <v>1438</v>
      </c>
      <c r="BP58" s="30">
        <v>1512</v>
      </c>
      <c r="BQ58" s="30">
        <v>42595</v>
      </c>
      <c r="BR58" s="30">
        <v>1342</v>
      </c>
      <c r="BS58" s="30">
        <v>1418</v>
      </c>
      <c r="BT58" s="30">
        <v>24622</v>
      </c>
      <c r="BU58" s="34">
        <v>20929</v>
      </c>
      <c r="BV58" s="30">
        <v>7771</v>
      </c>
      <c r="BW58" s="30">
        <v>31</v>
      </c>
      <c r="BX58" s="30">
        <v>0</v>
      </c>
      <c r="BY58" s="140"/>
      <c r="BZ58" s="140"/>
      <c r="CA58" s="140"/>
      <c r="CB58" s="140"/>
      <c r="CC58" s="140"/>
      <c r="CD58" s="140"/>
      <c r="CE58" s="140"/>
    </row>
    <row r="59" spans="1:83" ht="15.75" customHeight="1">
      <c r="A59" s="151" t="s">
        <v>106</v>
      </c>
      <c r="B59" s="193"/>
      <c r="C59" s="194" t="s">
        <v>110</v>
      </c>
      <c r="D59" s="26"/>
      <c r="E59" s="40">
        <v>17</v>
      </c>
      <c r="F59" s="71">
        <v>113</v>
      </c>
      <c r="G59" s="72">
        <v>4305</v>
      </c>
      <c r="H59" s="40">
        <v>257</v>
      </c>
      <c r="I59" s="26"/>
      <c r="J59" s="73">
        <v>76.7</v>
      </c>
      <c r="K59" s="73">
        <v>31.7</v>
      </c>
      <c r="L59" s="73">
        <v>109.5</v>
      </c>
      <c r="M59" s="73">
        <v>6</v>
      </c>
      <c r="N59" s="73">
        <v>27.5</v>
      </c>
      <c r="O59" s="73">
        <v>251.4</v>
      </c>
      <c r="P59" s="26"/>
      <c r="Q59" s="72">
        <v>838246</v>
      </c>
      <c r="R59" s="74">
        <v>317088</v>
      </c>
      <c r="S59" s="74">
        <v>0</v>
      </c>
      <c r="T59" s="72">
        <v>5891</v>
      </c>
      <c r="U59" s="72">
        <v>9678</v>
      </c>
      <c r="V59" s="72">
        <v>15569</v>
      </c>
      <c r="W59" s="72">
        <v>3722</v>
      </c>
      <c r="X59" s="72">
        <v>10662</v>
      </c>
      <c r="Y59" s="72">
        <v>14384</v>
      </c>
      <c r="Z59" s="33"/>
      <c r="AA59" s="74">
        <v>269315</v>
      </c>
      <c r="AB59" s="72">
        <v>17341</v>
      </c>
      <c r="AC59" s="72">
        <v>2130846</v>
      </c>
      <c r="AD59" s="72" t="s">
        <v>136</v>
      </c>
      <c r="AE59" s="72" t="s">
        <v>136</v>
      </c>
      <c r="AF59" s="72" t="s">
        <v>136</v>
      </c>
      <c r="AG59" s="74">
        <v>338</v>
      </c>
      <c r="AH59" s="74">
        <v>454</v>
      </c>
      <c r="AI59" s="72">
        <v>128</v>
      </c>
      <c r="AJ59" s="72">
        <v>134</v>
      </c>
      <c r="AK59" s="72">
        <v>1054</v>
      </c>
      <c r="AL59" s="72">
        <v>1</v>
      </c>
      <c r="AM59" s="72">
        <v>0</v>
      </c>
      <c r="AN59" s="72">
        <v>0</v>
      </c>
      <c r="AO59" s="72">
        <v>0</v>
      </c>
      <c r="AP59" s="75">
        <v>1</v>
      </c>
      <c r="AQ59" s="72">
        <v>6074</v>
      </c>
      <c r="AR59" s="74">
        <v>4188</v>
      </c>
      <c r="AS59" s="72">
        <v>7078</v>
      </c>
      <c r="AT59" s="72">
        <v>64359</v>
      </c>
      <c r="AU59" s="72">
        <v>81699</v>
      </c>
      <c r="AV59" s="26"/>
      <c r="AW59" s="48"/>
      <c r="AX59" s="49">
        <v>5412951</v>
      </c>
      <c r="AY59" s="49">
        <v>10971489</v>
      </c>
      <c r="AZ59" s="60">
        <v>94996</v>
      </c>
      <c r="BA59" s="76">
        <v>3492595</v>
      </c>
      <c r="BB59" s="76">
        <v>11639836</v>
      </c>
      <c r="BC59" s="60">
        <v>31611867</v>
      </c>
      <c r="BD59" s="60">
        <v>0</v>
      </c>
      <c r="BE59" s="60">
        <v>8365142</v>
      </c>
      <c r="BF59" s="38"/>
      <c r="BG59" s="40">
        <v>8637</v>
      </c>
      <c r="BH59" s="72">
        <v>30783</v>
      </c>
      <c r="BI59" s="72">
        <v>0</v>
      </c>
      <c r="BJ59" s="72">
        <v>39420</v>
      </c>
      <c r="BK59" s="72">
        <v>4926</v>
      </c>
      <c r="BL59" s="72">
        <v>25697</v>
      </c>
      <c r="BM59" s="75">
        <v>0</v>
      </c>
      <c r="BN59" s="72">
        <v>30623</v>
      </c>
      <c r="BO59" s="74">
        <v>4090</v>
      </c>
      <c r="BP59" s="72">
        <v>4675</v>
      </c>
      <c r="BQ59" s="72">
        <v>48185</v>
      </c>
      <c r="BR59" s="72">
        <v>1974</v>
      </c>
      <c r="BS59" s="72">
        <v>2358</v>
      </c>
      <c r="BT59" s="72">
        <v>34955</v>
      </c>
      <c r="BU59" s="75">
        <v>390</v>
      </c>
      <c r="BV59" s="72">
        <v>0</v>
      </c>
      <c r="BW59" s="72">
        <v>0</v>
      </c>
      <c r="BX59" s="72">
        <v>3108</v>
      </c>
      <c r="BY59" s="140"/>
      <c r="BZ59" s="140"/>
      <c r="CA59" s="140"/>
      <c r="CB59" s="140"/>
      <c r="CC59" s="140"/>
      <c r="CD59" s="140"/>
      <c r="CE59" s="140"/>
    </row>
    <row r="60" spans="1:83" ht="15.75" customHeight="1">
      <c r="A60" s="148" t="s">
        <v>106</v>
      </c>
      <c r="B60" s="199"/>
      <c r="C60" s="195" t="s">
        <v>111</v>
      </c>
      <c r="D60" s="26"/>
      <c r="E60" s="28">
        <v>5</v>
      </c>
      <c r="F60" s="29">
        <v>85</v>
      </c>
      <c r="G60" s="30">
        <v>2161</v>
      </c>
      <c r="H60" s="28">
        <v>99</v>
      </c>
      <c r="I60" s="26"/>
      <c r="J60" s="31">
        <v>49.3</v>
      </c>
      <c r="K60" s="31">
        <v>7.6</v>
      </c>
      <c r="L60" s="31">
        <v>41.2</v>
      </c>
      <c r="M60" s="31">
        <v>3</v>
      </c>
      <c r="N60" s="31">
        <v>5.3</v>
      </c>
      <c r="O60" s="31">
        <v>106.4</v>
      </c>
      <c r="P60" s="26"/>
      <c r="Q60" s="30">
        <v>353429</v>
      </c>
      <c r="R60" s="32">
        <v>218770</v>
      </c>
      <c r="S60" s="32">
        <v>8552</v>
      </c>
      <c r="T60" s="30">
        <v>2834</v>
      </c>
      <c r="U60" s="30">
        <v>3465</v>
      </c>
      <c r="V60" s="30">
        <v>6299</v>
      </c>
      <c r="W60" s="30">
        <v>2527</v>
      </c>
      <c r="X60" s="30">
        <v>4305</v>
      </c>
      <c r="Y60" s="30">
        <v>6832</v>
      </c>
      <c r="Z60" s="33"/>
      <c r="AA60" s="32">
        <v>18381</v>
      </c>
      <c r="AB60" s="30">
        <v>2092</v>
      </c>
      <c r="AC60" s="30">
        <v>1523518</v>
      </c>
      <c r="AD60" s="30">
        <v>14270</v>
      </c>
      <c r="AE60" s="30">
        <v>973</v>
      </c>
      <c r="AF60" s="30" t="s">
        <v>136</v>
      </c>
      <c r="AG60" s="30">
        <v>2327</v>
      </c>
      <c r="AH60" s="32">
        <v>6</v>
      </c>
      <c r="AI60" s="30">
        <v>145</v>
      </c>
      <c r="AJ60" s="30">
        <v>293</v>
      </c>
      <c r="AK60" s="30">
        <v>2771</v>
      </c>
      <c r="AL60" s="30">
        <v>50</v>
      </c>
      <c r="AM60" s="30">
        <v>0</v>
      </c>
      <c r="AN60" s="30">
        <v>0</v>
      </c>
      <c r="AO60" s="30">
        <v>0</v>
      </c>
      <c r="AP60" s="34">
        <v>50</v>
      </c>
      <c r="AQ60" s="30">
        <v>6923</v>
      </c>
      <c r="AR60" s="32">
        <v>187</v>
      </c>
      <c r="AS60" s="30">
        <v>3707</v>
      </c>
      <c r="AT60" s="30">
        <v>57520</v>
      </c>
      <c r="AU60" s="30">
        <v>68337</v>
      </c>
      <c r="AV60" s="26"/>
      <c r="AW60" s="34"/>
      <c r="AX60" s="37">
        <v>1061436</v>
      </c>
      <c r="AY60" s="37">
        <v>4242218</v>
      </c>
      <c r="AZ60" s="36">
        <v>16136</v>
      </c>
      <c r="BA60" s="37">
        <v>630885</v>
      </c>
      <c r="BB60" s="37">
        <v>5482966</v>
      </c>
      <c r="BC60" s="36">
        <v>11433641</v>
      </c>
      <c r="BD60" s="36"/>
      <c r="BE60" s="36">
        <v>2316618</v>
      </c>
      <c r="BF60" s="38"/>
      <c r="BG60" s="28">
        <v>2425</v>
      </c>
      <c r="BH60" s="30">
        <v>11130</v>
      </c>
      <c r="BI60" s="30">
        <v>4937</v>
      </c>
      <c r="BJ60" s="30">
        <v>18492</v>
      </c>
      <c r="BK60" s="30">
        <v>1855</v>
      </c>
      <c r="BL60" s="30">
        <v>10325</v>
      </c>
      <c r="BM60" s="34">
        <v>474</v>
      </c>
      <c r="BN60" s="30">
        <v>12654</v>
      </c>
      <c r="BO60" s="32">
        <v>666</v>
      </c>
      <c r="BP60" s="30">
        <v>1692</v>
      </c>
      <c r="BQ60" s="30">
        <v>20850</v>
      </c>
      <c r="BR60" s="30">
        <v>620</v>
      </c>
      <c r="BS60" s="30">
        <v>1091</v>
      </c>
      <c r="BT60" s="30">
        <v>14365</v>
      </c>
      <c r="BU60" s="34">
        <v>0</v>
      </c>
      <c r="BV60" s="30">
        <v>0</v>
      </c>
      <c r="BW60" s="30">
        <v>335</v>
      </c>
      <c r="BX60" s="30">
        <v>232</v>
      </c>
      <c r="BY60" s="140"/>
      <c r="BZ60" s="140"/>
      <c r="CA60" s="140"/>
      <c r="CB60" s="140"/>
      <c r="CC60" s="140"/>
      <c r="CD60" s="140"/>
      <c r="CE60" s="140"/>
    </row>
    <row r="61" spans="1:83" ht="15.75" customHeight="1">
      <c r="A61" s="151" t="s">
        <v>106</v>
      </c>
      <c r="B61" s="193"/>
      <c r="C61" s="194" t="s">
        <v>112</v>
      </c>
      <c r="D61" s="26"/>
      <c r="E61" s="40">
        <v>7</v>
      </c>
      <c r="F61" s="71">
        <v>99.5</v>
      </c>
      <c r="G61" s="72">
        <v>3227</v>
      </c>
      <c r="H61" s="40">
        <v>152</v>
      </c>
      <c r="I61" s="26"/>
      <c r="J61" s="73">
        <v>41</v>
      </c>
      <c r="K61" s="73">
        <v>3</v>
      </c>
      <c r="L61" s="73">
        <v>109.6</v>
      </c>
      <c r="M61" s="73">
        <v>4</v>
      </c>
      <c r="N61" s="73">
        <v>7</v>
      </c>
      <c r="O61" s="73">
        <v>164.6</v>
      </c>
      <c r="P61" s="26"/>
      <c r="Q61" s="72">
        <v>311130</v>
      </c>
      <c r="R61" s="74">
        <v>274706</v>
      </c>
      <c r="S61" s="74">
        <v>881</v>
      </c>
      <c r="T61" s="72">
        <v>3345</v>
      </c>
      <c r="U61" s="72">
        <v>9754</v>
      </c>
      <c r="V61" s="72">
        <v>13099</v>
      </c>
      <c r="W61" s="72">
        <v>5053</v>
      </c>
      <c r="X61" s="72">
        <v>6641</v>
      </c>
      <c r="Y61" s="72">
        <v>11694</v>
      </c>
      <c r="Z61" s="33"/>
      <c r="AA61" s="74">
        <v>40496</v>
      </c>
      <c r="AB61" s="72">
        <v>2391</v>
      </c>
      <c r="AC61" s="72">
        <v>2326138</v>
      </c>
      <c r="AD61" s="72">
        <v>25762</v>
      </c>
      <c r="AE61" s="72">
        <v>1248</v>
      </c>
      <c r="AF61" s="72">
        <v>826279</v>
      </c>
      <c r="AG61" s="74">
        <v>172</v>
      </c>
      <c r="AH61" s="74">
        <v>8</v>
      </c>
      <c r="AI61" s="72">
        <v>68</v>
      </c>
      <c r="AJ61" s="72">
        <v>297</v>
      </c>
      <c r="AK61" s="72">
        <v>545</v>
      </c>
      <c r="AL61" s="72">
        <v>48</v>
      </c>
      <c r="AM61" s="72">
        <v>0</v>
      </c>
      <c r="AN61" s="72">
        <v>0</v>
      </c>
      <c r="AO61" s="72">
        <v>0</v>
      </c>
      <c r="AP61" s="75">
        <v>48</v>
      </c>
      <c r="AQ61" s="72">
        <v>7786</v>
      </c>
      <c r="AR61" s="74">
        <v>1588</v>
      </c>
      <c r="AS61" s="72">
        <v>6008</v>
      </c>
      <c r="AT61" s="72">
        <v>63159</v>
      </c>
      <c r="AU61" s="72">
        <v>78541</v>
      </c>
      <c r="AV61" s="26"/>
      <c r="AW61" s="48"/>
      <c r="AX61" s="49">
        <v>2038126</v>
      </c>
      <c r="AY61" s="49">
        <v>6253925</v>
      </c>
      <c r="AZ61" s="60">
        <v>63306</v>
      </c>
      <c r="BA61" s="76">
        <v>2427713</v>
      </c>
      <c r="BB61" s="76">
        <v>6882887</v>
      </c>
      <c r="BC61" s="60">
        <v>17665957</v>
      </c>
      <c r="BD61" s="60">
        <v>80568</v>
      </c>
      <c r="BE61" s="60">
        <v>3159589</v>
      </c>
      <c r="BF61" s="38"/>
      <c r="BG61" s="40">
        <v>1832</v>
      </c>
      <c r="BH61" s="72">
        <v>17021</v>
      </c>
      <c r="BI61" s="72">
        <v>120</v>
      </c>
      <c r="BJ61" s="72">
        <v>18973</v>
      </c>
      <c r="BK61" s="72">
        <v>1629</v>
      </c>
      <c r="BL61" s="72">
        <v>15147</v>
      </c>
      <c r="BM61" s="75">
        <v>91</v>
      </c>
      <c r="BN61" s="72">
        <v>16867</v>
      </c>
      <c r="BO61" s="74">
        <v>1451</v>
      </c>
      <c r="BP61" s="72">
        <v>1907</v>
      </c>
      <c r="BQ61" s="72">
        <v>22331</v>
      </c>
      <c r="BR61" s="72">
        <v>1208</v>
      </c>
      <c r="BS61" s="72">
        <v>1675</v>
      </c>
      <c r="BT61" s="72">
        <v>19750</v>
      </c>
      <c r="BU61" s="75">
        <v>530</v>
      </c>
      <c r="BV61" s="72">
        <v>471</v>
      </c>
      <c r="BW61" s="72">
        <v>328</v>
      </c>
      <c r="BX61" s="72">
        <v>7258</v>
      </c>
      <c r="BY61" s="140"/>
      <c r="BZ61" s="140"/>
      <c r="CA61" s="140"/>
      <c r="CB61" s="140"/>
      <c r="CC61" s="140"/>
      <c r="CD61" s="140"/>
      <c r="CE61" s="140"/>
    </row>
    <row r="62" spans="1:83" ht="15.75" customHeight="1">
      <c r="A62" s="148" t="s">
        <v>106</v>
      </c>
      <c r="B62" s="199"/>
      <c r="C62" s="195" t="s">
        <v>113</v>
      </c>
      <c r="D62" s="26"/>
      <c r="E62" s="28">
        <v>3</v>
      </c>
      <c r="F62" s="29">
        <v>79.5</v>
      </c>
      <c r="G62" s="30">
        <v>1022</v>
      </c>
      <c r="H62" s="28">
        <v>90</v>
      </c>
      <c r="I62" s="26"/>
      <c r="J62" s="31">
        <v>33.9</v>
      </c>
      <c r="K62" s="31">
        <v>7.6</v>
      </c>
      <c r="L62" s="31">
        <v>32.6</v>
      </c>
      <c r="M62" s="31">
        <v>5.1</v>
      </c>
      <c r="N62" s="31">
        <v>1</v>
      </c>
      <c r="O62" s="31">
        <v>80.2</v>
      </c>
      <c r="P62" s="26"/>
      <c r="Q62" s="30">
        <v>291580</v>
      </c>
      <c r="R62" s="32">
        <v>41040</v>
      </c>
      <c r="S62" s="32">
        <v>306</v>
      </c>
      <c r="T62" s="30">
        <v>1698</v>
      </c>
      <c r="U62" s="30">
        <v>2208</v>
      </c>
      <c r="V62" s="30">
        <v>3906</v>
      </c>
      <c r="W62" s="30">
        <v>2001</v>
      </c>
      <c r="X62" s="30">
        <v>3861</v>
      </c>
      <c r="Y62" s="30">
        <v>5862</v>
      </c>
      <c r="Z62" s="33"/>
      <c r="AA62" s="32">
        <v>21972</v>
      </c>
      <c r="AB62" s="30">
        <v>5500</v>
      </c>
      <c r="AC62" s="30">
        <v>872858</v>
      </c>
      <c r="AD62" s="30" t="s">
        <v>136</v>
      </c>
      <c r="AE62" s="30" t="s">
        <v>136</v>
      </c>
      <c r="AF62" s="30" t="s">
        <v>136</v>
      </c>
      <c r="AG62" s="30">
        <v>98</v>
      </c>
      <c r="AH62" s="32">
        <v>268</v>
      </c>
      <c r="AI62" s="30">
        <v>889</v>
      </c>
      <c r="AJ62" s="30">
        <v>240</v>
      </c>
      <c r="AK62" s="30">
        <v>1495</v>
      </c>
      <c r="AL62" s="30">
        <v>145</v>
      </c>
      <c r="AM62" s="30">
        <v>3</v>
      </c>
      <c r="AN62" s="30">
        <v>420</v>
      </c>
      <c r="AO62" s="30">
        <v>0</v>
      </c>
      <c r="AP62" s="34">
        <v>568</v>
      </c>
      <c r="AQ62" s="30">
        <v>3269</v>
      </c>
      <c r="AR62" s="32">
        <v>1176</v>
      </c>
      <c r="AS62" s="30">
        <v>6607</v>
      </c>
      <c r="AT62" s="30">
        <v>39479</v>
      </c>
      <c r="AU62" s="30">
        <v>50531</v>
      </c>
      <c r="AV62" s="26"/>
      <c r="AW62" s="34"/>
      <c r="AX62" s="37">
        <v>884723</v>
      </c>
      <c r="AY62" s="37">
        <v>2851522</v>
      </c>
      <c r="AZ62" s="36">
        <v>25810</v>
      </c>
      <c r="BA62" s="37">
        <v>799886</v>
      </c>
      <c r="BB62" s="37">
        <v>3685773</v>
      </c>
      <c r="BC62" s="36">
        <v>8247714</v>
      </c>
      <c r="BD62" s="36">
        <v>0</v>
      </c>
      <c r="BE62" s="36">
        <v>2045184</v>
      </c>
      <c r="BF62" s="38"/>
      <c r="BG62" s="28">
        <v>1601</v>
      </c>
      <c r="BH62" s="30">
        <v>10888</v>
      </c>
      <c r="BI62" s="30">
        <v>579</v>
      </c>
      <c r="BJ62" s="30">
        <v>13068</v>
      </c>
      <c r="BK62" s="30">
        <v>972</v>
      </c>
      <c r="BL62" s="30">
        <v>9276</v>
      </c>
      <c r="BM62" s="34">
        <v>409</v>
      </c>
      <c r="BN62" s="30">
        <v>10657</v>
      </c>
      <c r="BO62" s="32">
        <v>744</v>
      </c>
      <c r="BP62" s="30">
        <v>1035</v>
      </c>
      <c r="BQ62" s="30">
        <v>14847</v>
      </c>
      <c r="BR62" s="30">
        <v>653</v>
      </c>
      <c r="BS62" s="30">
        <v>882</v>
      </c>
      <c r="BT62" s="30">
        <v>12191</v>
      </c>
      <c r="BU62" s="34">
        <v>59</v>
      </c>
      <c r="BV62" s="30">
        <v>16</v>
      </c>
      <c r="BW62" s="30">
        <v>38</v>
      </c>
      <c r="BX62" s="30">
        <v>1096</v>
      </c>
      <c r="BY62" s="140"/>
      <c r="BZ62" s="140"/>
      <c r="CA62" s="140"/>
      <c r="CB62" s="140"/>
      <c r="CC62" s="140"/>
      <c r="CD62" s="140"/>
      <c r="CE62" s="140"/>
    </row>
    <row r="63" spans="1:83" ht="15.75" customHeight="1" thickBot="1">
      <c r="A63" s="154" t="s">
        <v>106</v>
      </c>
      <c r="B63" s="200"/>
      <c r="C63" s="201" t="s">
        <v>114</v>
      </c>
      <c r="D63" s="26"/>
      <c r="E63" s="209">
        <v>5</v>
      </c>
      <c r="F63" s="71">
        <v>86</v>
      </c>
      <c r="G63" s="72">
        <v>3026</v>
      </c>
      <c r="H63" s="40">
        <v>264</v>
      </c>
      <c r="I63" s="26"/>
      <c r="J63" s="141">
        <v>50</v>
      </c>
      <c r="K63" s="73">
        <v>3.5</v>
      </c>
      <c r="L63" s="73">
        <v>44.9</v>
      </c>
      <c r="M63" s="73">
        <v>3.6</v>
      </c>
      <c r="N63" s="73">
        <v>5</v>
      </c>
      <c r="O63" s="73">
        <v>107</v>
      </c>
      <c r="P63" s="26"/>
      <c r="Q63" s="72">
        <v>337994</v>
      </c>
      <c r="R63" s="74">
        <v>63229</v>
      </c>
      <c r="S63" s="74">
        <v>741</v>
      </c>
      <c r="T63" s="72">
        <v>2333</v>
      </c>
      <c r="U63" s="72">
        <v>1900</v>
      </c>
      <c r="V63" s="72">
        <v>4233</v>
      </c>
      <c r="W63" s="72">
        <v>7106</v>
      </c>
      <c r="X63" s="72">
        <v>6888</v>
      </c>
      <c r="Y63" s="72">
        <v>13994</v>
      </c>
      <c r="Z63" s="33"/>
      <c r="AA63" s="224">
        <v>16752</v>
      </c>
      <c r="AB63" s="220">
        <v>358</v>
      </c>
      <c r="AC63" s="220">
        <v>618837</v>
      </c>
      <c r="AD63" s="220">
        <v>14867</v>
      </c>
      <c r="AE63" s="220">
        <v>358</v>
      </c>
      <c r="AF63" s="220">
        <v>471627</v>
      </c>
      <c r="AG63" s="74">
        <v>60</v>
      </c>
      <c r="AH63" s="74">
        <v>0</v>
      </c>
      <c r="AI63" s="72">
        <v>913</v>
      </c>
      <c r="AJ63" s="72">
        <v>835</v>
      </c>
      <c r="AK63" s="72">
        <v>1808</v>
      </c>
      <c r="AL63" s="72">
        <v>0</v>
      </c>
      <c r="AM63" s="72">
        <v>0</v>
      </c>
      <c r="AN63" s="72">
        <v>0</v>
      </c>
      <c r="AO63" s="72">
        <v>0</v>
      </c>
      <c r="AP63" s="75">
        <v>0</v>
      </c>
      <c r="AQ63" s="72">
        <v>3316</v>
      </c>
      <c r="AR63" s="74">
        <v>0</v>
      </c>
      <c r="AS63" s="72">
        <v>3570</v>
      </c>
      <c r="AT63" s="72">
        <v>63358</v>
      </c>
      <c r="AU63" s="72">
        <v>70244</v>
      </c>
      <c r="AV63" s="26"/>
      <c r="AW63" s="48"/>
      <c r="AX63" s="49">
        <v>1400801</v>
      </c>
      <c r="AY63" s="49">
        <v>2512808</v>
      </c>
      <c r="AZ63" s="60">
        <v>68884</v>
      </c>
      <c r="BA63" s="76">
        <v>1281850</v>
      </c>
      <c r="BB63" s="76">
        <v>5010544</v>
      </c>
      <c r="BC63" s="60">
        <v>10274887</v>
      </c>
      <c r="BD63" s="60">
        <v>0</v>
      </c>
      <c r="BE63" s="142">
        <v>1808264</v>
      </c>
      <c r="BF63" s="38"/>
      <c r="BG63" s="40">
        <v>2475</v>
      </c>
      <c r="BH63" s="72">
        <v>17521</v>
      </c>
      <c r="BI63" s="72">
        <v>0</v>
      </c>
      <c r="BJ63" s="72">
        <v>19996</v>
      </c>
      <c r="BK63" s="72">
        <v>2312</v>
      </c>
      <c r="BL63" s="72">
        <v>14124</v>
      </c>
      <c r="BM63" s="75">
        <v>0</v>
      </c>
      <c r="BN63" s="72">
        <v>16436</v>
      </c>
      <c r="BO63" s="74">
        <v>1535</v>
      </c>
      <c r="BP63" s="72">
        <v>1128</v>
      </c>
      <c r="BQ63" s="72">
        <v>22659</v>
      </c>
      <c r="BR63" s="72">
        <v>943</v>
      </c>
      <c r="BS63" s="72">
        <v>958</v>
      </c>
      <c r="BT63" s="72">
        <v>18337</v>
      </c>
      <c r="BU63" s="75">
        <v>0</v>
      </c>
      <c r="BV63" s="72">
        <v>0</v>
      </c>
      <c r="BW63" s="72">
        <v>119</v>
      </c>
      <c r="BX63" s="72">
        <v>305</v>
      </c>
      <c r="BY63" s="140"/>
      <c r="BZ63" s="140"/>
      <c r="CA63" s="140"/>
      <c r="CB63" s="140"/>
      <c r="CC63" s="140"/>
      <c r="CD63" s="140"/>
      <c r="CE63" s="140"/>
    </row>
    <row r="64" spans="1:76" ht="15" customHeight="1">
      <c r="A64" s="150"/>
      <c r="B64" s="202" t="s">
        <v>115</v>
      </c>
      <c r="C64" s="203"/>
      <c r="D64" s="87"/>
      <c r="E64" s="88">
        <f>SUM(E6:E54)</f>
        <v>230</v>
      </c>
      <c r="F64" s="89">
        <f>SUM(F6:F54)</f>
        <v>3096</v>
      </c>
      <c r="G64" s="90">
        <f>SUM(G6:G54)</f>
        <v>61100</v>
      </c>
      <c r="H64" s="91">
        <f>SUM(H6:H54)</f>
        <v>8841</v>
      </c>
      <c r="I64" s="87"/>
      <c r="J64" s="92">
        <f aca="true" t="shared" si="0" ref="J64:O64">SUM(J6:J54)</f>
        <v>1468.1</v>
      </c>
      <c r="K64" s="93">
        <f t="shared" si="0"/>
        <v>1016.9999999999999</v>
      </c>
      <c r="L64" s="93">
        <f t="shared" si="0"/>
        <v>1511.4000000000003</v>
      </c>
      <c r="M64" s="93">
        <f t="shared" si="0"/>
        <v>300.6</v>
      </c>
      <c r="N64" s="93">
        <f t="shared" si="0"/>
        <v>90.8</v>
      </c>
      <c r="O64" s="93">
        <f t="shared" si="0"/>
        <v>4387.999999999999</v>
      </c>
      <c r="P64" s="87"/>
      <c r="Q64" s="91">
        <f>SUM(Q6:Q54)</f>
        <v>24502846</v>
      </c>
      <c r="R64" s="91">
        <f>SUM(R6:R54)</f>
        <v>3295157</v>
      </c>
      <c r="S64" s="91">
        <f>SUM(S6:S54)</f>
        <v>277154</v>
      </c>
      <c r="T64" s="94">
        <f aca="true" t="shared" si="1" ref="T64:Y64">SUM(T6:T54)</f>
        <v>94893</v>
      </c>
      <c r="U64" s="91">
        <f t="shared" si="1"/>
        <v>122891</v>
      </c>
      <c r="V64" s="91">
        <f t="shared" si="1"/>
        <v>217784</v>
      </c>
      <c r="W64" s="91">
        <f t="shared" si="1"/>
        <v>89092</v>
      </c>
      <c r="X64" s="91">
        <f t="shared" si="1"/>
        <v>225645</v>
      </c>
      <c r="Y64" s="91">
        <f t="shared" si="1"/>
        <v>314737</v>
      </c>
      <c r="Z64" s="87"/>
      <c r="AA64" s="95">
        <f aca="true" t="shared" si="2" ref="AA64:AF64">SUM(AA6:AA54)</f>
        <v>960342</v>
      </c>
      <c r="AB64" s="91">
        <f t="shared" si="2"/>
        <v>569109</v>
      </c>
      <c r="AC64" s="91">
        <f t="shared" si="2"/>
        <v>30545793</v>
      </c>
      <c r="AD64" s="91">
        <f t="shared" si="2"/>
        <v>677516</v>
      </c>
      <c r="AE64" s="91">
        <f t="shared" si="2"/>
        <v>280487</v>
      </c>
      <c r="AF64" s="91">
        <f t="shared" si="2"/>
        <v>16439407</v>
      </c>
      <c r="AG64" s="91">
        <f aca="true" t="shared" si="3" ref="AG64:AU64">SUM(AG6:AG54)</f>
        <v>3373</v>
      </c>
      <c r="AH64" s="91">
        <f t="shared" si="3"/>
        <v>15674</v>
      </c>
      <c r="AI64" s="91">
        <f t="shared" si="3"/>
        <v>18523</v>
      </c>
      <c r="AJ64" s="91">
        <f t="shared" si="3"/>
        <v>176911</v>
      </c>
      <c r="AK64" s="91">
        <f t="shared" si="3"/>
        <v>214409</v>
      </c>
      <c r="AL64" s="91">
        <f t="shared" si="3"/>
        <v>4424</v>
      </c>
      <c r="AM64" s="91">
        <f t="shared" si="3"/>
        <v>374</v>
      </c>
      <c r="AN64" s="91">
        <f t="shared" si="3"/>
        <v>3256</v>
      </c>
      <c r="AO64" s="91">
        <f t="shared" si="3"/>
        <v>25412</v>
      </c>
      <c r="AP64" s="91">
        <f t="shared" si="3"/>
        <v>33466</v>
      </c>
      <c r="AQ64" s="91">
        <f t="shared" si="3"/>
        <v>152313</v>
      </c>
      <c r="AR64" s="91">
        <f t="shared" si="3"/>
        <v>73804</v>
      </c>
      <c r="AS64" s="91">
        <f t="shared" si="3"/>
        <v>197533</v>
      </c>
      <c r="AT64" s="91">
        <f t="shared" si="3"/>
        <v>1582790</v>
      </c>
      <c r="AU64" s="91">
        <f t="shared" si="3"/>
        <v>2006440</v>
      </c>
      <c r="AV64" s="87"/>
      <c r="AW64" s="96" t="s">
        <v>116</v>
      </c>
      <c r="AX64" s="97">
        <f aca="true" t="shared" si="4" ref="AX64:BX64">SUM(AX6:AX54)</f>
        <v>60778792</v>
      </c>
      <c r="AY64" s="98">
        <f t="shared" si="4"/>
        <v>138499563</v>
      </c>
      <c r="AZ64" s="97">
        <f t="shared" si="4"/>
        <v>3050880</v>
      </c>
      <c r="BA64" s="98">
        <f t="shared" si="4"/>
        <v>57353505</v>
      </c>
      <c r="BB64" s="98">
        <f t="shared" si="4"/>
        <v>260236518</v>
      </c>
      <c r="BC64" s="98">
        <f t="shared" si="4"/>
        <v>519919258</v>
      </c>
      <c r="BD64" s="98"/>
      <c r="BE64" s="99">
        <f t="shared" si="4"/>
        <v>85746241</v>
      </c>
      <c r="BF64" s="86"/>
      <c r="BG64" s="94">
        <f t="shared" si="4"/>
        <v>194644</v>
      </c>
      <c r="BH64" s="91">
        <f t="shared" si="4"/>
        <v>722143</v>
      </c>
      <c r="BI64" s="91">
        <f t="shared" si="4"/>
        <v>148615</v>
      </c>
      <c r="BJ64" s="91">
        <f t="shared" si="4"/>
        <v>1064974</v>
      </c>
      <c r="BK64" s="91">
        <f t="shared" si="4"/>
        <v>110337</v>
      </c>
      <c r="BL64" s="91">
        <f t="shared" si="4"/>
        <v>542867</v>
      </c>
      <c r="BM64" s="91">
        <f t="shared" si="4"/>
        <v>71993</v>
      </c>
      <c r="BN64" s="91">
        <f t="shared" si="4"/>
        <v>725186</v>
      </c>
      <c r="BO64" s="91">
        <f t="shared" si="4"/>
        <v>39623</v>
      </c>
      <c r="BP64" s="91">
        <f t="shared" si="4"/>
        <v>52232</v>
      </c>
      <c r="BQ64" s="91">
        <f t="shared" si="4"/>
        <v>1156802</v>
      </c>
      <c r="BR64" s="91">
        <f t="shared" si="4"/>
        <v>34741</v>
      </c>
      <c r="BS64" s="91">
        <f t="shared" si="4"/>
        <v>47022</v>
      </c>
      <c r="BT64" s="90">
        <f t="shared" si="4"/>
        <v>806951</v>
      </c>
      <c r="BU64" s="91">
        <f t="shared" si="4"/>
        <v>131953</v>
      </c>
      <c r="BV64" s="91">
        <f t="shared" si="4"/>
        <v>59995</v>
      </c>
      <c r="BW64" s="91">
        <f t="shared" si="4"/>
        <v>18042</v>
      </c>
      <c r="BX64" s="91">
        <f t="shared" si="4"/>
        <v>97837</v>
      </c>
    </row>
    <row r="65" spans="1:76" ht="15" customHeight="1" thickBot="1">
      <c r="A65" s="155"/>
      <c r="B65" s="204" t="s">
        <v>117</v>
      </c>
      <c r="C65" s="205"/>
      <c r="D65" s="87"/>
      <c r="E65" s="106">
        <f>SUM(E56:E63)</f>
        <v>45</v>
      </c>
      <c r="F65" s="101">
        <f>SUM(F56:F63)</f>
        <v>734</v>
      </c>
      <c r="G65" s="100">
        <f>SUM(G56:G63)</f>
        <v>17290</v>
      </c>
      <c r="H65" s="102">
        <f>SUM(H56:H63)</f>
        <v>1086</v>
      </c>
      <c r="I65" s="87"/>
      <c r="J65" s="103">
        <f aca="true" t="shared" si="5" ref="J65:O65">SUM(J56:J63)</f>
        <v>339</v>
      </c>
      <c r="K65" s="104">
        <f t="shared" si="5"/>
        <v>62.5</v>
      </c>
      <c r="L65" s="104">
        <f t="shared" si="5"/>
        <v>424.1</v>
      </c>
      <c r="M65" s="104">
        <f t="shared" si="5"/>
        <v>23.700000000000003</v>
      </c>
      <c r="N65" s="104">
        <f t="shared" si="5"/>
        <v>48.4</v>
      </c>
      <c r="O65" s="104">
        <f t="shared" si="5"/>
        <v>897.7</v>
      </c>
      <c r="P65" s="87"/>
      <c r="Q65" s="102">
        <f>SUM(Q56:Q63)</f>
        <v>3453921</v>
      </c>
      <c r="R65" s="102">
        <f>SUM(R56:R63)</f>
        <v>1036708</v>
      </c>
      <c r="S65" s="102">
        <f>SUM(S56:S63)</f>
        <v>11280</v>
      </c>
      <c r="T65" s="105">
        <f aca="true" t="shared" si="6" ref="T65:Y65">SUM(T56:T63)</f>
        <v>22451</v>
      </c>
      <c r="U65" s="102">
        <f t="shared" si="6"/>
        <v>33911</v>
      </c>
      <c r="V65" s="102">
        <f t="shared" si="6"/>
        <v>56362</v>
      </c>
      <c r="W65" s="102">
        <f t="shared" si="6"/>
        <v>24028</v>
      </c>
      <c r="X65" s="102">
        <f t="shared" si="6"/>
        <v>41195</v>
      </c>
      <c r="Y65" s="102">
        <f t="shared" si="6"/>
        <v>65223</v>
      </c>
      <c r="Z65" s="87"/>
      <c r="AA65" s="106">
        <f aca="true" t="shared" si="7" ref="AA65:AF65">SUM(AA56:AA63)</f>
        <v>437093</v>
      </c>
      <c r="AB65" s="102">
        <f t="shared" si="7"/>
        <v>42441</v>
      </c>
      <c r="AC65" s="102">
        <f t="shared" si="7"/>
        <v>8675258</v>
      </c>
      <c r="AD65" s="102">
        <f t="shared" si="7"/>
        <v>107304</v>
      </c>
      <c r="AE65" s="102">
        <f t="shared" si="7"/>
        <v>9953</v>
      </c>
      <c r="AF65" s="102">
        <f t="shared" si="7"/>
        <v>2154831</v>
      </c>
      <c r="AG65" s="102">
        <f aca="true" t="shared" si="8" ref="AG65:AU65">SUM(AG56:AG63)</f>
        <v>3113</v>
      </c>
      <c r="AH65" s="102">
        <f t="shared" si="8"/>
        <v>930</v>
      </c>
      <c r="AI65" s="102">
        <f t="shared" si="8"/>
        <v>3285</v>
      </c>
      <c r="AJ65" s="102">
        <f t="shared" si="8"/>
        <v>20976</v>
      </c>
      <c r="AK65" s="102">
        <f t="shared" si="8"/>
        <v>28304</v>
      </c>
      <c r="AL65" s="102">
        <f t="shared" si="8"/>
        <v>247</v>
      </c>
      <c r="AM65" s="102">
        <f t="shared" si="8"/>
        <v>6</v>
      </c>
      <c r="AN65" s="102">
        <f t="shared" si="8"/>
        <v>420</v>
      </c>
      <c r="AO65" s="102">
        <f t="shared" si="8"/>
        <v>0</v>
      </c>
      <c r="AP65" s="102">
        <f t="shared" si="8"/>
        <v>673</v>
      </c>
      <c r="AQ65" s="102">
        <f t="shared" si="8"/>
        <v>37102</v>
      </c>
      <c r="AR65" s="102">
        <f t="shared" si="8"/>
        <v>9729</v>
      </c>
      <c r="AS65" s="102">
        <f t="shared" si="8"/>
        <v>47386</v>
      </c>
      <c r="AT65" s="102">
        <f t="shared" si="8"/>
        <v>365435</v>
      </c>
      <c r="AU65" s="102">
        <f t="shared" si="8"/>
        <v>459652</v>
      </c>
      <c r="AV65" s="87"/>
      <c r="AW65" s="107" t="s">
        <v>118</v>
      </c>
      <c r="AX65" s="108">
        <f aca="true" t="shared" si="9" ref="AX65:BX65">SUM(AX56:AX63)</f>
        <v>15359115</v>
      </c>
      <c r="AY65" s="109">
        <f t="shared" si="9"/>
        <v>35958636</v>
      </c>
      <c r="AZ65" s="110">
        <f t="shared" si="9"/>
        <v>313916</v>
      </c>
      <c r="BA65" s="109">
        <f t="shared" si="9"/>
        <v>10781307</v>
      </c>
      <c r="BB65" s="109">
        <f t="shared" si="9"/>
        <v>41029117</v>
      </c>
      <c r="BC65" s="109">
        <f t="shared" si="9"/>
        <v>103442091</v>
      </c>
      <c r="BD65" s="109"/>
      <c r="BE65" s="109">
        <f t="shared" si="9"/>
        <v>24764655</v>
      </c>
      <c r="BF65" s="86"/>
      <c r="BG65" s="105">
        <f t="shared" si="9"/>
        <v>22441</v>
      </c>
      <c r="BH65" s="102">
        <f t="shared" si="9"/>
        <v>148650</v>
      </c>
      <c r="BI65" s="102">
        <f t="shared" si="9"/>
        <v>6943</v>
      </c>
      <c r="BJ65" s="102">
        <f t="shared" si="9"/>
        <v>178034</v>
      </c>
      <c r="BK65" s="102">
        <f t="shared" si="9"/>
        <v>15046</v>
      </c>
      <c r="BL65" s="102">
        <f t="shared" si="9"/>
        <v>111753</v>
      </c>
      <c r="BM65" s="102">
        <f t="shared" si="9"/>
        <v>1006</v>
      </c>
      <c r="BN65" s="102">
        <f t="shared" si="9"/>
        <v>127805</v>
      </c>
      <c r="BO65" s="102">
        <f t="shared" si="9"/>
        <v>11471</v>
      </c>
      <c r="BP65" s="102">
        <f t="shared" si="9"/>
        <v>13398</v>
      </c>
      <c r="BQ65" s="102">
        <f t="shared" si="9"/>
        <v>202903</v>
      </c>
      <c r="BR65" s="102">
        <f t="shared" si="9"/>
        <v>7919</v>
      </c>
      <c r="BS65" s="102">
        <f t="shared" si="9"/>
        <v>9576</v>
      </c>
      <c r="BT65" s="100">
        <f t="shared" si="9"/>
        <v>145299</v>
      </c>
      <c r="BU65" s="102">
        <f t="shared" si="9"/>
        <v>23372</v>
      </c>
      <c r="BV65" s="102">
        <f t="shared" si="9"/>
        <v>8680</v>
      </c>
      <c r="BW65" s="102">
        <f t="shared" si="9"/>
        <v>951</v>
      </c>
      <c r="BX65" s="102">
        <f t="shared" si="9"/>
        <v>12329</v>
      </c>
    </row>
    <row r="66" spans="1:76" ht="15" customHeight="1" thickBot="1">
      <c r="A66" s="156" t="s">
        <v>119</v>
      </c>
      <c r="B66" s="206" t="s">
        <v>120</v>
      </c>
      <c r="C66" s="111"/>
      <c r="D66" s="87"/>
      <c r="E66" s="112">
        <f>SUM(E6:E63)</f>
        <v>275</v>
      </c>
      <c r="F66" s="113">
        <f>SUM(F6:F63)</f>
        <v>3830</v>
      </c>
      <c r="G66" s="114">
        <f>SUM(G6:G63)</f>
        <v>78390</v>
      </c>
      <c r="H66" s="115">
        <f>SUM(H6:H63)</f>
        <v>9927</v>
      </c>
      <c r="I66" s="87"/>
      <c r="J66" s="116">
        <f aca="true" t="shared" si="10" ref="J66:O66">SUM(J6:J63)</f>
        <v>1807.1</v>
      </c>
      <c r="K66" s="117">
        <f t="shared" si="10"/>
        <v>1079.4999999999998</v>
      </c>
      <c r="L66" s="117">
        <f t="shared" si="10"/>
        <v>1935.5000000000005</v>
      </c>
      <c r="M66" s="117">
        <f t="shared" si="10"/>
        <v>324.30000000000007</v>
      </c>
      <c r="N66" s="117">
        <f t="shared" si="10"/>
        <v>139.2</v>
      </c>
      <c r="O66" s="117">
        <f t="shared" si="10"/>
        <v>5285.699999999998</v>
      </c>
      <c r="P66" s="87"/>
      <c r="Q66" s="115">
        <f>SUM(Q6:Q63)</f>
        <v>27956767</v>
      </c>
      <c r="R66" s="115">
        <f>SUM(R6:R63)</f>
        <v>4331865</v>
      </c>
      <c r="S66" s="115">
        <f>SUM(S6:S63)</f>
        <v>288434</v>
      </c>
      <c r="T66" s="118">
        <f aca="true" t="shared" si="11" ref="T66:Y66">SUM(T6:T63)</f>
        <v>117344</v>
      </c>
      <c r="U66" s="115">
        <f t="shared" si="11"/>
        <v>156802</v>
      </c>
      <c r="V66" s="115">
        <f t="shared" si="11"/>
        <v>274146</v>
      </c>
      <c r="W66" s="115">
        <f t="shared" si="11"/>
        <v>113120</v>
      </c>
      <c r="X66" s="115">
        <f t="shared" si="11"/>
        <v>266840</v>
      </c>
      <c r="Y66" s="115">
        <f t="shared" si="11"/>
        <v>379960</v>
      </c>
      <c r="Z66" s="87"/>
      <c r="AA66" s="112">
        <f aca="true" t="shared" si="12" ref="AA66:AF66">SUM(AA6:AA63)</f>
        <v>1397435</v>
      </c>
      <c r="AB66" s="115">
        <f t="shared" si="12"/>
        <v>611550</v>
      </c>
      <c r="AC66" s="115">
        <f t="shared" si="12"/>
        <v>39221051</v>
      </c>
      <c r="AD66" s="115">
        <f t="shared" si="12"/>
        <v>784820</v>
      </c>
      <c r="AE66" s="115">
        <f t="shared" si="12"/>
        <v>290440</v>
      </c>
      <c r="AF66" s="115">
        <f t="shared" si="12"/>
        <v>18594238</v>
      </c>
      <c r="AG66" s="115">
        <f aca="true" t="shared" si="13" ref="AG66:AU66">SUM(AG6:AG63)</f>
        <v>6486</v>
      </c>
      <c r="AH66" s="115">
        <f t="shared" si="13"/>
        <v>16604</v>
      </c>
      <c r="AI66" s="115">
        <f t="shared" si="13"/>
        <v>21808</v>
      </c>
      <c r="AJ66" s="115">
        <f t="shared" si="13"/>
        <v>197887</v>
      </c>
      <c r="AK66" s="115">
        <f t="shared" si="13"/>
        <v>242713</v>
      </c>
      <c r="AL66" s="115">
        <f t="shared" si="13"/>
        <v>4671</v>
      </c>
      <c r="AM66" s="115">
        <f t="shared" si="13"/>
        <v>380</v>
      </c>
      <c r="AN66" s="115">
        <f t="shared" si="13"/>
        <v>3676</v>
      </c>
      <c r="AO66" s="115">
        <f t="shared" si="13"/>
        <v>25412</v>
      </c>
      <c r="AP66" s="115">
        <f t="shared" si="13"/>
        <v>34139</v>
      </c>
      <c r="AQ66" s="115">
        <f t="shared" si="13"/>
        <v>189415</v>
      </c>
      <c r="AR66" s="115">
        <f t="shared" si="13"/>
        <v>83533</v>
      </c>
      <c r="AS66" s="115">
        <f t="shared" si="13"/>
        <v>244919</v>
      </c>
      <c r="AT66" s="115">
        <f t="shared" si="13"/>
        <v>1948225</v>
      </c>
      <c r="AU66" s="115">
        <f t="shared" si="13"/>
        <v>2466092</v>
      </c>
      <c r="AV66" s="87"/>
      <c r="AW66" s="119"/>
      <c r="AX66" s="120"/>
      <c r="AY66" s="121"/>
      <c r="AZ66" s="110"/>
      <c r="BA66" s="121"/>
      <c r="BB66" s="121"/>
      <c r="BC66" s="121"/>
      <c r="BD66" s="121"/>
      <c r="BE66" s="121"/>
      <c r="BF66" s="86"/>
      <c r="BG66" s="118">
        <f aca="true" t="shared" si="14" ref="BG66:BX66">SUM(BG6:BG63)</f>
        <v>217085</v>
      </c>
      <c r="BH66" s="115">
        <f t="shared" si="14"/>
        <v>870793</v>
      </c>
      <c r="BI66" s="115">
        <f t="shared" si="14"/>
        <v>155558</v>
      </c>
      <c r="BJ66" s="115">
        <f t="shared" si="14"/>
        <v>1243008</v>
      </c>
      <c r="BK66" s="115">
        <f t="shared" si="14"/>
        <v>125383</v>
      </c>
      <c r="BL66" s="115">
        <f t="shared" si="14"/>
        <v>654620</v>
      </c>
      <c r="BM66" s="115">
        <f t="shared" si="14"/>
        <v>72999</v>
      </c>
      <c r="BN66" s="115">
        <f t="shared" si="14"/>
        <v>852991</v>
      </c>
      <c r="BO66" s="115">
        <f t="shared" si="14"/>
        <v>51094</v>
      </c>
      <c r="BP66" s="115">
        <f t="shared" si="14"/>
        <v>65630</v>
      </c>
      <c r="BQ66" s="115">
        <f t="shared" si="14"/>
        <v>1359705</v>
      </c>
      <c r="BR66" s="115">
        <f t="shared" si="14"/>
        <v>42660</v>
      </c>
      <c r="BS66" s="115">
        <f t="shared" si="14"/>
        <v>56598</v>
      </c>
      <c r="BT66" s="114">
        <f t="shared" si="14"/>
        <v>952250</v>
      </c>
      <c r="BU66" s="115">
        <f t="shared" si="14"/>
        <v>155325</v>
      </c>
      <c r="BV66" s="115">
        <f t="shared" si="14"/>
        <v>68675</v>
      </c>
      <c r="BW66" s="115">
        <f t="shared" si="14"/>
        <v>18993</v>
      </c>
      <c r="BX66" s="115">
        <f t="shared" si="14"/>
        <v>110166</v>
      </c>
    </row>
    <row r="67" spans="1:76" ht="15" customHeight="1">
      <c r="A67" s="157" t="s">
        <v>121</v>
      </c>
      <c r="B67" s="207" t="s">
        <v>122</v>
      </c>
      <c r="C67" s="122"/>
      <c r="D67" s="87"/>
      <c r="E67" s="88">
        <f>AVERAGE(E6:E63)</f>
        <v>5.612244897959184</v>
      </c>
      <c r="F67" s="123">
        <f>AVERAGE(F6:F63)</f>
        <v>78.16326530612245</v>
      </c>
      <c r="G67" s="124">
        <f>AVERAGE(G6:G63)</f>
        <v>1599.795918367347</v>
      </c>
      <c r="H67" s="125">
        <f>AVERAGE(H6:H63)</f>
        <v>202.59183673469389</v>
      </c>
      <c r="I67" s="87"/>
      <c r="J67" s="126">
        <f aca="true" t="shared" si="15" ref="J67:O67">AVERAGE(J6:J63)</f>
        <v>36.87959183673469</v>
      </c>
      <c r="K67" s="127">
        <f t="shared" si="15"/>
        <v>22.030612244897956</v>
      </c>
      <c r="L67" s="127">
        <f t="shared" si="15"/>
        <v>39.50000000000001</v>
      </c>
      <c r="M67" s="127">
        <f t="shared" si="15"/>
        <v>6.6183673469387765</v>
      </c>
      <c r="N67" s="127">
        <f t="shared" si="15"/>
        <v>2.9</v>
      </c>
      <c r="O67" s="127">
        <f t="shared" si="15"/>
        <v>107.87142857142852</v>
      </c>
      <c r="P67" s="87"/>
      <c r="Q67" s="125">
        <f>AVERAGE(Q6:Q63)</f>
        <v>582432.6458333334</v>
      </c>
      <c r="R67" s="125">
        <f>AVERAGE(R6:R63)</f>
        <v>92167.34042553192</v>
      </c>
      <c r="S67" s="125">
        <f>AVERAGE(S6:S63)</f>
        <v>7395.74358974359</v>
      </c>
      <c r="T67" s="128">
        <f aca="true" t="shared" si="16" ref="T67:Y67">AVERAGE(T6:T63)</f>
        <v>2444.6666666666665</v>
      </c>
      <c r="U67" s="125">
        <f t="shared" si="16"/>
        <v>3266.7083333333335</v>
      </c>
      <c r="V67" s="125">
        <f t="shared" si="16"/>
        <v>5711.375</v>
      </c>
      <c r="W67" s="125">
        <f t="shared" si="16"/>
        <v>2356.6666666666665</v>
      </c>
      <c r="X67" s="125">
        <f t="shared" si="16"/>
        <v>5559.166666666667</v>
      </c>
      <c r="Y67" s="125">
        <f t="shared" si="16"/>
        <v>7915.833333333333</v>
      </c>
      <c r="Z67" s="87"/>
      <c r="AA67" s="88">
        <f aca="true" t="shared" si="17" ref="AA67:AF67">AVERAGE(AA6:AA63)</f>
        <v>28519.081632653062</v>
      </c>
      <c r="AB67" s="125">
        <f t="shared" si="17"/>
        <v>12480.612244897959</v>
      </c>
      <c r="AC67" s="125">
        <f t="shared" si="17"/>
        <v>817105.2291666666</v>
      </c>
      <c r="AD67" s="125">
        <f t="shared" si="17"/>
        <v>17836.81818181818</v>
      </c>
      <c r="AE67" s="125">
        <f t="shared" si="17"/>
        <v>6915.238095238095</v>
      </c>
      <c r="AF67" s="124">
        <f t="shared" si="17"/>
        <v>531263.9428571429</v>
      </c>
      <c r="AG67" s="125">
        <f aca="true" t="shared" si="18" ref="AG67:AU67">AVERAGE(AG6:AG63)</f>
        <v>135.125</v>
      </c>
      <c r="AH67" s="128">
        <f t="shared" si="18"/>
        <v>353.27659574468083</v>
      </c>
      <c r="AI67" s="125">
        <f t="shared" si="18"/>
        <v>454.3333333333333</v>
      </c>
      <c r="AJ67" s="125">
        <f t="shared" si="18"/>
        <v>4122.645833333333</v>
      </c>
      <c r="AK67" s="125">
        <f t="shared" si="18"/>
        <v>5164.106382978724</v>
      </c>
      <c r="AL67" s="125">
        <f t="shared" si="18"/>
        <v>97.3125</v>
      </c>
      <c r="AM67" s="125">
        <f t="shared" si="18"/>
        <v>7.916666666666667</v>
      </c>
      <c r="AN67" s="125">
        <f t="shared" si="18"/>
        <v>76.58333333333333</v>
      </c>
      <c r="AO67" s="125">
        <f t="shared" si="18"/>
        <v>529.4166666666666</v>
      </c>
      <c r="AP67" s="125">
        <f t="shared" si="18"/>
        <v>711.2291666666666</v>
      </c>
      <c r="AQ67" s="125">
        <f t="shared" si="18"/>
        <v>3946.1458333333335</v>
      </c>
      <c r="AR67" s="128">
        <f t="shared" si="18"/>
        <v>1740.2708333333333</v>
      </c>
      <c r="AS67" s="125">
        <f t="shared" si="18"/>
        <v>5102.479166666667</v>
      </c>
      <c r="AT67" s="125">
        <f t="shared" si="18"/>
        <v>40588.020833333336</v>
      </c>
      <c r="AU67" s="125">
        <f t="shared" si="18"/>
        <v>51376.916666666664</v>
      </c>
      <c r="AV67" s="226"/>
      <c r="AW67" s="129" t="s">
        <v>116</v>
      </c>
      <c r="AX67" s="108">
        <f aca="true" t="shared" si="19" ref="AX67:BE67">AVERAGE(AX6:AX54)</f>
        <v>1482409.5609756098</v>
      </c>
      <c r="AY67" s="99">
        <f t="shared" si="19"/>
        <v>3378038.1219512196</v>
      </c>
      <c r="AZ67" s="108">
        <f t="shared" si="19"/>
        <v>74411.70731707317</v>
      </c>
      <c r="BA67" s="108">
        <f t="shared" si="19"/>
        <v>1398865.975609756</v>
      </c>
      <c r="BB67" s="108">
        <f t="shared" si="19"/>
        <v>6347232.146341464</v>
      </c>
      <c r="BC67" s="99">
        <f t="shared" si="19"/>
        <v>12680957.512195121</v>
      </c>
      <c r="BD67" s="108"/>
      <c r="BE67" s="108">
        <f t="shared" si="19"/>
        <v>2317465.972972973</v>
      </c>
      <c r="BF67" s="86"/>
      <c r="BG67" s="128">
        <f aca="true" t="shared" si="20" ref="BG67:BX67">AVERAGE(BG6:BG63)</f>
        <v>4522.604166666667</v>
      </c>
      <c r="BH67" s="125">
        <f t="shared" si="20"/>
        <v>18141.520833333332</v>
      </c>
      <c r="BI67" s="125">
        <f t="shared" si="20"/>
        <v>3240.7916666666665</v>
      </c>
      <c r="BJ67" s="125">
        <f t="shared" si="20"/>
        <v>25896</v>
      </c>
      <c r="BK67" s="125">
        <f t="shared" si="20"/>
        <v>2612.1458333333335</v>
      </c>
      <c r="BL67" s="124">
        <f t="shared" si="20"/>
        <v>13637.916666666666</v>
      </c>
      <c r="BM67" s="125">
        <f t="shared" si="20"/>
        <v>1520.8125</v>
      </c>
      <c r="BN67" s="128">
        <f t="shared" si="20"/>
        <v>17770.645833333332</v>
      </c>
      <c r="BO67" s="125">
        <f t="shared" si="20"/>
        <v>1064.4583333333333</v>
      </c>
      <c r="BP67" s="125">
        <f t="shared" si="20"/>
        <v>1367.2916666666667</v>
      </c>
      <c r="BQ67" s="125">
        <f t="shared" si="20"/>
        <v>28327.1875</v>
      </c>
      <c r="BR67" s="125">
        <f t="shared" si="20"/>
        <v>888.75</v>
      </c>
      <c r="BS67" s="125">
        <f t="shared" si="20"/>
        <v>1179.125</v>
      </c>
      <c r="BT67" s="124">
        <f t="shared" si="20"/>
        <v>19838.541666666668</v>
      </c>
      <c r="BU67" s="125">
        <f t="shared" si="20"/>
        <v>3235.9375</v>
      </c>
      <c r="BV67" s="125">
        <f t="shared" si="20"/>
        <v>1430.7291666666667</v>
      </c>
      <c r="BW67" s="125">
        <f t="shared" si="20"/>
        <v>412.89130434782606</v>
      </c>
      <c r="BX67" s="125">
        <f t="shared" si="20"/>
        <v>2503.7727272727275</v>
      </c>
    </row>
    <row r="68" spans="1:76" ht="15" customHeight="1">
      <c r="A68" s="157" t="s">
        <v>123</v>
      </c>
      <c r="B68" s="207" t="s">
        <v>124</v>
      </c>
      <c r="C68" s="122"/>
      <c r="D68" s="87"/>
      <c r="E68" s="88">
        <f>MEDIAN(E6:E63)</f>
        <v>5</v>
      </c>
      <c r="F68" s="123">
        <f>MEDIAN(F6:F63)</f>
        <v>78</v>
      </c>
      <c r="G68" s="125">
        <f>MEDIAN(G6:G63)</f>
        <v>1422</v>
      </c>
      <c r="H68" s="124">
        <f>MEDIAN(H6:H63)</f>
        <v>149</v>
      </c>
      <c r="I68" s="87"/>
      <c r="J68" s="126">
        <f aca="true" t="shared" si="21" ref="J68:O68">MEDIAN(J6:J63)</f>
        <v>33.9</v>
      </c>
      <c r="K68" s="127">
        <f t="shared" si="21"/>
        <v>17.7</v>
      </c>
      <c r="L68" s="127">
        <f t="shared" si="21"/>
        <v>29.1</v>
      </c>
      <c r="M68" s="127">
        <f t="shared" si="21"/>
        <v>3.6</v>
      </c>
      <c r="N68" s="127">
        <f t="shared" si="21"/>
        <v>0</v>
      </c>
      <c r="O68" s="127">
        <f t="shared" si="21"/>
        <v>100.1</v>
      </c>
      <c r="P68" s="87"/>
      <c r="Q68" s="125">
        <f>MEDIAN(Q6:Q63)</f>
        <v>373282</v>
      </c>
      <c r="R68" s="125">
        <f>MEDIAN(R6:R63)</f>
        <v>37663</v>
      </c>
      <c r="S68" s="125">
        <f>MEDIAN(S6:S63)</f>
        <v>4820</v>
      </c>
      <c r="T68" s="125">
        <f aca="true" t="shared" si="22" ref="T68:Y68">MEDIAN(T6:T63)</f>
        <v>1747.5</v>
      </c>
      <c r="U68" s="125">
        <f t="shared" si="22"/>
        <v>2128</v>
      </c>
      <c r="V68" s="125">
        <f t="shared" si="22"/>
        <v>4069.5</v>
      </c>
      <c r="W68" s="125">
        <f t="shared" si="22"/>
        <v>1764.5</v>
      </c>
      <c r="X68" s="125">
        <f t="shared" si="22"/>
        <v>4598.5</v>
      </c>
      <c r="Y68" s="125">
        <f t="shared" si="22"/>
        <v>6837.5</v>
      </c>
      <c r="Z68" s="87"/>
      <c r="AA68" s="88">
        <f aca="true" t="shared" si="23" ref="AA68:AF68">MEDIAN(AA6:AA63)</f>
        <v>19311</v>
      </c>
      <c r="AB68" s="125">
        <f t="shared" si="23"/>
        <v>6122</v>
      </c>
      <c r="AC68" s="125">
        <f t="shared" si="23"/>
        <v>651229.5</v>
      </c>
      <c r="AD68" s="125">
        <f t="shared" si="23"/>
        <v>14120</v>
      </c>
      <c r="AE68" s="125">
        <f t="shared" si="23"/>
        <v>2301.5</v>
      </c>
      <c r="AF68" s="124">
        <f t="shared" si="23"/>
        <v>437583</v>
      </c>
      <c r="AG68" s="125">
        <f aca="true" t="shared" si="24" ref="AG68:AU68">MEDIAN(AG6:AG63)</f>
        <v>45</v>
      </c>
      <c r="AH68" s="128">
        <f t="shared" si="24"/>
        <v>34</v>
      </c>
      <c r="AI68" s="125">
        <f t="shared" si="24"/>
        <v>159.5</v>
      </c>
      <c r="AJ68" s="125">
        <f t="shared" si="24"/>
        <v>776.5</v>
      </c>
      <c r="AK68" s="125">
        <f t="shared" si="24"/>
        <v>1903</v>
      </c>
      <c r="AL68" s="125">
        <f t="shared" si="24"/>
        <v>55.5</v>
      </c>
      <c r="AM68" s="125">
        <f t="shared" si="24"/>
        <v>1</v>
      </c>
      <c r="AN68" s="125">
        <f t="shared" si="24"/>
        <v>0</v>
      </c>
      <c r="AO68" s="125">
        <f t="shared" si="24"/>
        <v>0</v>
      </c>
      <c r="AP68" s="125">
        <f t="shared" si="24"/>
        <v>101</v>
      </c>
      <c r="AQ68" s="125">
        <f t="shared" si="24"/>
        <v>3195.5</v>
      </c>
      <c r="AR68" s="128">
        <f t="shared" si="24"/>
        <v>797</v>
      </c>
      <c r="AS68" s="125">
        <f t="shared" si="24"/>
        <v>5453.5</v>
      </c>
      <c r="AT68" s="125">
        <f t="shared" si="24"/>
        <v>40856</v>
      </c>
      <c r="AU68" s="125">
        <f t="shared" si="24"/>
        <v>49387.5</v>
      </c>
      <c r="AV68" s="226"/>
      <c r="AW68" s="129" t="s">
        <v>116</v>
      </c>
      <c r="AX68" s="108">
        <f aca="true" t="shared" si="25" ref="AX68:BE68">MEDIAN(AX6:AX54)</f>
        <v>1224812</v>
      </c>
      <c r="AY68" s="99">
        <f t="shared" si="25"/>
        <v>2810000</v>
      </c>
      <c r="AZ68" s="108">
        <f t="shared" si="25"/>
        <v>48136</v>
      </c>
      <c r="BA68" s="99">
        <f t="shared" si="25"/>
        <v>1119055</v>
      </c>
      <c r="BB68" s="99">
        <f t="shared" si="25"/>
        <v>4976856</v>
      </c>
      <c r="BC68" s="99">
        <f t="shared" si="25"/>
        <v>10251066</v>
      </c>
      <c r="BD68" s="99"/>
      <c r="BE68" s="99">
        <f t="shared" si="25"/>
        <v>1598950</v>
      </c>
      <c r="BF68" s="86"/>
      <c r="BG68" s="128">
        <f aca="true" t="shared" si="26" ref="BG68:BX68">MEDIAN(BG6:BG63)</f>
        <v>4062</v>
      </c>
      <c r="BH68" s="125">
        <f t="shared" si="26"/>
        <v>16623.5</v>
      </c>
      <c r="BI68" s="125">
        <f t="shared" si="26"/>
        <v>641.5</v>
      </c>
      <c r="BJ68" s="125">
        <f t="shared" si="26"/>
        <v>23225</v>
      </c>
      <c r="BK68" s="125">
        <f t="shared" si="26"/>
        <v>2345.5</v>
      </c>
      <c r="BL68" s="124">
        <f t="shared" si="26"/>
        <v>12294</v>
      </c>
      <c r="BM68" s="125">
        <f t="shared" si="26"/>
        <v>332.5</v>
      </c>
      <c r="BN68" s="128">
        <f t="shared" si="26"/>
        <v>16363.5</v>
      </c>
      <c r="BO68" s="125">
        <f t="shared" si="26"/>
        <v>862</v>
      </c>
      <c r="BP68" s="125">
        <f t="shared" si="26"/>
        <v>1150</v>
      </c>
      <c r="BQ68" s="125">
        <f t="shared" si="26"/>
        <v>25257.5</v>
      </c>
      <c r="BR68" s="125">
        <f t="shared" si="26"/>
        <v>817</v>
      </c>
      <c r="BS68" s="125">
        <f t="shared" si="26"/>
        <v>979.5</v>
      </c>
      <c r="BT68" s="124">
        <f t="shared" si="26"/>
        <v>18036</v>
      </c>
      <c r="BU68" s="125">
        <f t="shared" si="26"/>
        <v>1254</v>
      </c>
      <c r="BV68" s="125">
        <f t="shared" si="26"/>
        <v>609</v>
      </c>
      <c r="BW68" s="125">
        <f t="shared" si="26"/>
        <v>235</v>
      </c>
      <c r="BX68" s="125">
        <f t="shared" si="26"/>
        <v>926</v>
      </c>
    </row>
    <row r="69" spans="1:76" ht="15" customHeight="1">
      <c r="A69" s="157" t="s">
        <v>125</v>
      </c>
      <c r="B69" s="207" t="s">
        <v>126</v>
      </c>
      <c r="C69" s="122"/>
      <c r="D69" s="87"/>
      <c r="E69" s="88">
        <f>PERCENTILE(E6:E63,0.25)</f>
        <v>3</v>
      </c>
      <c r="F69" s="123">
        <f>PERCENTILE(F6:F63,0.25)</f>
        <v>72</v>
      </c>
      <c r="G69" s="125">
        <f>PERCENTILE(G6:G63,0.25)</f>
        <v>877</v>
      </c>
      <c r="H69" s="124">
        <f>PERCENTILE(H6:H63,0.25)</f>
        <v>99</v>
      </c>
      <c r="I69" s="87"/>
      <c r="J69" s="126">
        <f aca="true" t="shared" si="27" ref="J69:O69">PERCENTILE(J6:J63,0.25)</f>
        <v>19.9</v>
      </c>
      <c r="K69" s="127">
        <f t="shared" si="27"/>
        <v>7.3</v>
      </c>
      <c r="L69" s="127">
        <f t="shared" si="27"/>
        <v>15.2</v>
      </c>
      <c r="M69" s="127">
        <f t="shared" si="27"/>
        <v>1</v>
      </c>
      <c r="N69" s="127">
        <f t="shared" si="27"/>
        <v>0</v>
      </c>
      <c r="O69" s="127">
        <f t="shared" si="27"/>
        <v>55</v>
      </c>
      <c r="P69" s="87"/>
      <c r="Q69" s="125">
        <f>PERCENTILE(Q6:Q63,0.25)</f>
        <v>267483</v>
      </c>
      <c r="R69" s="125">
        <f>PERCENTILE(R6:R63,0.25)</f>
        <v>14811</v>
      </c>
      <c r="S69" s="125">
        <f>PERCENTILE(S6:S63,0.25)</f>
        <v>1143</v>
      </c>
      <c r="T69" s="125">
        <f aca="true" t="shared" si="28" ref="T69:Y69">PERCENTILE(T6:T63,0.25)</f>
        <v>1066.5</v>
      </c>
      <c r="U69" s="125">
        <f t="shared" si="28"/>
        <v>926</v>
      </c>
      <c r="V69" s="125">
        <f t="shared" si="28"/>
        <v>2294.5</v>
      </c>
      <c r="W69" s="125">
        <f t="shared" si="28"/>
        <v>906.25</v>
      </c>
      <c r="X69" s="125">
        <f t="shared" si="28"/>
        <v>2175</v>
      </c>
      <c r="Y69" s="125">
        <f t="shared" si="28"/>
        <v>3077.75</v>
      </c>
      <c r="Z69" s="87"/>
      <c r="AA69" s="88">
        <f aca="true" t="shared" si="29" ref="AA69:AF69">PERCENTILE(AA6:AA63,0.25)</f>
        <v>12403</v>
      </c>
      <c r="AB69" s="125">
        <f t="shared" si="29"/>
        <v>2675</v>
      </c>
      <c r="AC69" s="125">
        <f t="shared" si="29"/>
        <v>332511.25</v>
      </c>
      <c r="AD69" s="125">
        <f t="shared" si="29"/>
        <v>9173.25</v>
      </c>
      <c r="AE69" s="125">
        <f t="shared" si="29"/>
        <v>872.5</v>
      </c>
      <c r="AF69" s="124">
        <f t="shared" si="29"/>
        <v>291430.5</v>
      </c>
      <c r="AG69" s="125">
        <f aca="true" t="shared" si="30" ref="AG69:AU69">PERCENTILE(AG6:AG63,0.25)</f>
        <v>24</v>
      </c>
      <c r="AH69" s="128">
        <f t="shared" si="30"/>
        <v>7.5</v>
      </c>
      <c r="AI69" s="125">
        <f t="shared" si="30"/>
        <v>17.5</v>
      </c>
      <c r="AJ69" s="125">
        <f t="shared" si="30"/>
        <v>55</v>
      </c>
      <c r="AK69" s="125">
        <f t="shared" si="30"/>
        <v>1224.5</v>
      </c>
      <c r="AL69" s="125">
        <f t="shared" si="30"/>
        <v>12</v>
      </c>
      <c r="AM69" s="125">
        <f t="shared" si="30"/>
        <v>0</v>
      </c>
      <c r="AN69" s="125">
        <f t="shared" si="30"/>
        <v>0</v>
      </c>
      <c r="AO69" s="125">
        <f t="shared" si="30"/>
        <v>0</v>
      </c>
      <c r="AP69" s="125">
        <f t="shared" si="30"/>
        <v>24.75</v>
      </c>
      <c r="AQ69" s="125">
        <f t="shared" si="30"/>
        <v>1614.5</v>
      </c>
      <c r="AR69" s="128">
        <f t="shared" si="30"/>
        <v>170.5</v>
      </c>
      <c r="AS69" s="125">
        <f t="shared" si="30"/>
        <v>3467.75</v>
      </c>
      <c r="AT69" s="125">
        <f t="shared" si="30"/>
        <v>23710.75</v>
      </c>
      <c r="AU69" s="125">
        <f t="shared" si="30"/>
        <v>34843.25</v>
      </c>
      <c r="AV69" s="226"/>
      <c r="AW69" s="129" t="s">
        <v>116</v>
      </c>
      <c r="AX69" s="108">
        <f aca="true" t="shared" si="31" ref="AX69:BE69">PERCENTILE(AX6:AX54,0.25)</f>
        <v>814080</v>
      </c>
      <c r="AY69" s="99">
        <f t="shared" si="31"/>
        <v>1120611</v>
      </c>
      <c r="AZ69" s="108">
        <f t="shared" si="31"/>
        <v>13265</v>
      </c>
      <c r="BA69" s="99">
        <f t="shared" si="31"/>
        <v>484579</v>
      </c>
      <c r="BB69" s="99">
        <f t="shared" si="31"/>
        <v>2992676</v>
      </c>
      <c r="BC69" s="99">
        <f t="shared" si="31"/>
        <v>6031781</v>
      </c>
      <c r="BD69" s="99"/>
      <c r="BE69" s="99">
        <f t="shared" si="31"/>
        <v>556445</v>
      </c>
      <c r="BF69" s="86"/>
      <c r="BG69" s="128">
        <f aca="true" t="shared" si="32" ref="BG69:BX69">PERCENTILE(BG6:BG63,0.25)</f>
        <v>2041.75</v>
      </c>
      <c r="BH69" s="125">
        <f t="shared" si="32"/>
        <v>11094</v>
      </c>
      <c r="BI69" s="125">
        <f t="shared" si="32"/>
        <v>230</v>
      </c>
      <c r="BJ69" s="125">
        <f t="shared" si="32"/>
        <v>14780</v>
      </c>
      <c r="BK69" s="125">
        <f t="shared" si="32"/>
        <v>1222.5</v>
      </c>
      <c r="BL69" s="124">
        <f t="shared" si="32"/>
        <v>8352.75</v>
      </c>
      <c r="BM69" s="125">
        <f t="shared" si="32"/>
        <v>158.75</v>
      </c>
      <c r="BN69" s="128">
        <f t="shared" si="32"/>
        <v>10600.25</v>
      </c>
      <c r="BO69" s="125">
        <f t="shared" si="32"/>
        <v>494.5</v>
      </c>
      <c r="BP69" s="125">
        <f t="shared" si="32"/>
        <v>811</v>
      </c>
      <c r="BQ69" s="125">
        <f t="shared" si="32"/>
        <v>17289.25</v>
      </c>
      <c r="BR69" s="125">
        <f t="shared" si="32"/>
        <v>456</v>
      </c>
      <c r="BS69" s="125">
        <f t="shared" si="32"/>
        <v>735.75</v>
      </c>
      <c r="BT69" s="124">
        <f t="shared" si="32"/>
        <v>12072.5</v>
      </c>
      <c r="BU69" s="125">
        <f t="shared" si="32"/>
        <v>305.25</v>
      </c>
      <c r="BV69" s="125">
        <f t="shared" si="32"/>
        <v>66.5</v>
      </c>
      <c r="BW69" s="125">
        <f t="shared" si="32"/>
        <v>72</v>
      </c>
      <c r="BX69" s="125">
        <f t="shared" si="32"/>
        <v>259</v>
      </c>
    </row>
    <row r="70" spans="1:76" ht="15" customHeight="1">
      <c r="A70" s="157" t="s">
        <v>127</v>
      </c>
      <c r="B70" s="207" t="s">
        <v>128</v>
      </c>
      <c r="C70" s="122"/>
      <c r="D70" s="87"/>
      <c r="E70" s="88">
        <f>PERCENTILE(E6:E63,0.75)</f>
        <v>7</v>
      </c>
      <c r="F70" s="123">
        <f>PERCENTILE(F6:F63,0.75)</f>
        <v>83.5</v>
      </c>
      <c r="G70" s="125">
        <f>PERCENTILE(G6:G63,0.75)</f>
        <v>2142</v>
      </c>
      <c r="H70" s="125">
        <f>PERCENTILE(H6:H63,0.75)</f>
        <v>251</v>
      </c>
      <c r="I70" s="87"/>
      <c r="J70" s="127">
        <f aca="true" t="shared" si="33" ref="J70:O70">PERCENTILE(J6:J63,0.75)</f>
        <v>46.7</v>
      </c>
      <c r="K70" s="127">
        <f t="shared" si="33"/>
        <v>27.6</v>
      </c>
      <c r="L70" s="127">
        <f t="shared" si="33"/>
        <v>54.1</v>
      </c>
      <c r="M70" s="127">
        <f t="shared" si="33"/>
        <v>8</v>
      </c>
      <c r="N70" s="127">
        <f t="shared" si="33"/>
        <v>1.25</v>
      </c>
      <c r="O70" s="127">
        <f t="shared" si="33"/>
        <v>140</v>
      </c>
      <c r="P70" s="87"/>
      <c r="Q70" s="125">
        <f>PERCENTILE(Q6:Q63,0.75)</f>
        <v>767600.5</v>
      </c>
      <c r="R70" s="125">
        <f>PERCENTILE(R6:R63,0.75)</f>
        <v>95006</v>
      </c>
      <c r="S70" s="125">
        <f>PERCENTILE(S6:S63,0.75)</f>
        <v>7856</v>
      </c>
      <c r="T70" s="125">
        <f aca="true" t="shared" si="34" ref="T70:Y70">PERCENTILE(T6:T63,0.75)</f>
        <v>3825.75</v>
      </c>
      <c r="U70" s="125">
        <f t="shared" si="34"/>
        <v>4254.5</v>
      </c>
      <c r="V70" s="125">
        <f t="shared" si="34"/>
        <v>8005.75</v>
      </c>
      <c r="W70" s="125">
        <f t="shared" si="34"/>
        <v>3713.75</v>
      </c>
      <c r="X70" s="125">
        <f t="shared" si="34"/>
        <v>6804.75</v>
      </c>
      <c r="Y70" s="125">
        <f t="shared" si="34"/>
        <v>11107.25</v>
      </c>
      <c r="Z70" s="87"/>
      <c r="AA70" s="88">
        <f aca="true" t="shared" si="35" ref="AA70:AF70">PERCENTILE(AA6:AA63,0.75)</f>
        <v>31399</v>
      </c>
      <c r="AB70" s="125">
        <f t="shared" si="35"/>
        <v>12713</v>
      </c>
      <c r="AC70" s="125">
        <f t="shared" si="35"/>
        <v>994132.75</v>
      </c>
      <c r="AD70" s="125">
        <f t="shared" si="35"/>
        <v>23204</v>
      </c>
      <c r="AE70" s="125">
        <f t="shared" si="35"/>
        <v>5711</v>
      </c>
      <c r="AF70" s="124">
        <f t="shared" si="35"/>
        <v>566495</v>
      </c>
      <c r="AG70" s="125">
        <f aca="true" t="shared" si="36" ref="AG70:AU70">PERCENTILE(AG6:AG63,0.75)</f>
        <v>99</v>
      </c>
      <c r="AH70" s="128">
        <f t="shared" si="36"/>
        <v>333.5</v>
      </c>
      <c r="AI70" s="125">
        <f t="shared" si="36"/>
        <v>924</v>
      </c>
      <c r="AJ70" s="125">
        <f t="shared" si="36"/>
        <v>4730.25</v>
      </c>
      <c r="AK70" s="125">
        <f t="shared" si="36"/>
        <v>6357</v>
      </c>
      <c r="AL70" s="125">
        <f t="shared" si="36"/>
        <v>141.25</v>
      </c>
      <c r="AM70" s="125">
        <f t="shared" si="36"/>
        <v>5</v>
      </c>
      <c r="AN70" s="125">
        <f t="shared" si="36"/>
        <v>0</v>
      </c>
      <c r="AO70" s="125">
        <f t="shared" si="36"/>
        <v>0</v>
      </c>
      <c r="AP70" s="125">
        <f t="shared" si="36"/>
        <v>357</v>
      </c>
      <c r="AQ70" s="125">
        <f t="shared" si="36"/>
        <v>4784.75</v>
      </c>
      <c r="AR70" s="128">
        <f t="shared" si="36"/>
        <v>2275.5</v>
      </c>
      <c r="AS70" s="125">
        <f t="shared" si="36"/>
        <v>6830.5</v>
      </c>
      <c r="AT70" s="125">
        <f t="shared" si="36"/>
        <v>52993</v>
      </c>
      <c r="AU70" s="125">
        <f t="shared" si="36"/>
        <v>67756.5</v>
      </c>
      <c r="AV70" s="226"/>
      <c r="AW70" s="129" t="s">
        <v>116</v>
      </c>
      <c r="AX70" s="108">
        <f aca="true" t="shared" si="37" ref="AX70:BE70">PERCENTILE(AX6:AX54,0.75)</f>
        <v>1862574</v>
      </c>
      <c r="AY70" s="108">
        <f t="shared" si="37"/>
        <v>4347218</v>
      </c>
      <c r="AZ70" s="108">
        <f t="shared" si="37"/>
        <v>120000</v>
      </c>
      <c r="BA70" s="99">
        <f t="shared" si="37"/>
        <v>1887932</v>
      </c>
      <c r="BB70" s="99">
        <f t="shared" si="37"/>
        <v>8280392</v>
      </c>
      <c r="BC70" s="99">
        <f t="shared" si="37"/>
        <v>17094915</v>
      </c>
      <c r="BD70" s="99"/>
      <c r="BE70" s="99">
        <f t="shared" si="37"/>
        <v>3263810</v>
      </c>
      <c r="BF70" s="86"/>
      <c r="BG70" s="125">
        <f aca="true" t="shared" si="38" ref="BG70:BX70">PERCENTILE(BG6:BG63,0.75)</f>
        <v>6230</v>
      </c>
      <c r="BH70" s="125">
        <f t="shared" si="38"/>
        <v>26498</v>
      </c>
      <c r="BI70" s="125">
        <f t="shared" si="38"/>
        <v>1354.75</v>
      </c>
      <c r="BJ70" s="125">
        <f t="shared" si="38"/>
        <v>37427.75</v>
      </c>
      <c r="BK70" s="125">
        <f t="shared" si="38"/>
        <v>3472</v>
      </c>
      <c r="BL70" s="124">
        <f t="shared" si="38"/>
        <v>18584</v>
      </c>
      <c r="BM70" s="125">
        <f t="shared" si="38"/>
        <v>602</v>
      </c>
      <c r="BN70" s="128">
        <f t="shared" si="38"/>
        <v>24143.25</v>
      </c>
      <c r="BO70" s="125">
        <f t="shared" si="38"/>
        <v>1243.5</v>
      </c>
      <c r="BP70" s="125">
        <f t="shared" si="38"/>
        <v>1717.25</v>
      </c>
      <c r="BQ70" s="125">
        <f t="shared" si="38"/>
        <v>41229</v>
      </c>
      <c r="BR70" s="125">
        <f t="shared" si="38"/>
        <v>1072.75</v>
      </c>
      <c r="BS70" s="125">
        <f t="shared" si="38"/>
        <v>1521.25</v>
      </c>
      <c r="BT70" s="124">
        <f t="shared" si="38"/>
        <v>26301</v>
      </c>
      <c r="BU70" s="125">
        <f t="shared" si="38"/>
        <v>3169.25</v>
      </c>
      <c r="BV70" s="125">
        <f t="shared" si="38"/>
        <v>1319</v>
      </c>
      <c r="BW70" s="125">
        <f t="shared" si="38"/>
        <v>407.75</v>
      </c>
      <c r="BX70" s="125">
        <f t="shared" si="38"/>
        <v>2667.25</v>
      </c>
    </row>
    <row r="71" spans="1:76" ht="15" customHeight="1" thickBot="1">
      <c r="A71" s="159" t="s">
        <v>129</v>
      </c>
      <c r="B71" s="208" t="s">
        <v>130</v>
      </c>
      <c r="C71" s="208"/>
      <c r="D71" s="131"/>
      <c r="E71" s="112">
        <f>COUNT(E6:E63)</f>
        <v>49</v>
      </c>
      <c r="F71" s="118">
        <f>COUNT(F6:F63)</f>
        <v>49</v>
      </c>
      <c r="G71" s="115">
        <f>COUNT(G6:G63)</f>
        <v>49</v>
      </c>
      <c r="H71" s="115">
        <f>COUNT(H6:H63)</f>
        <v>49</v>
      </c>
      <c r="I71" s="130"/>
      <c r="J71" s="115">
        <f aca="true" t="shared" si="39" ref="J71:O71">COUNT(J6:J63)</f>
        <v>49</v>
      </c>
      <c r="K71" s="115">
        <f t="shared" si="39"/>
        <v>49</v>
      </c>
      <c r="L71" s="115">
        <f t="shared" si="39"/>
        <v>49</v>
      </c>
      <c r="M71" s="115">
        <f t="shared" si="39"/>
        <v>49</v>
      </c>
      <c r="N71" s="115">
        <f t="shared" si="39"/>
        <v>48</v>
      </c>
      <c r="O71" s="115">
        <f t="shared" si="39"/>
        <v>49</v>
      </c>
      <c r="P71" s="130"/>
      <c r="Q71" s="115">
        <f>COUNT(Q6:Q63)</f>
        <v>48</v>
      </c>
      <c r="R71" s="115">
        <f>COUNT(R6:R63)</f>
        <v>47</v>
      </c>
      <c r="S71" s="115">
        <f>COUNT(S6:S63)</f>
        <v>39</v>
      </c>
      <c r="T71" s="115">
        <f aca="true" t="shared" si="40" ref="T71:Y71">COUNT(T6:T63)</f>
        <v>48</v>
      </c>
      <c r="U71" s="115">
        <f t="shared" si="40"/>
        <v>48</v>
      </c>
      <c r="V71" s="115">
        <f t="shared" si="40"/>
        <v>48</v>
      </c>
      <c r="W71" s="115">
        <f t="shared" si="40"/>
        <v>48</v>
      </c>
      <c r="X71" s="115">
        <f t="shared" si="40"/>
        <v>48</v>
      </c>
      <c r="Y71" s="115">
        <f t="shared" si="40"/>
        <v>48</v>
      </c>
      <c r="Z71" s="131"/>
      <c r="AA71" s="112">
        <f aca="true" t="shared" si="41" ref="AA71:AF71">COUNT(AA6:AA63)</f>
        <v>49</v>
      </c>
      <c r="AB71" s="115">
        <f t="shared" si="41"/>
        <v>49</v>
      </c>
      <c r="AC71" s="115">
        <f t="shared" si="41"/>
        <v>48</v>
      </c>
      <c r="AD71" s="115">
        <f t="shared" si="41"/>
        <v>44</v>
      </c>
      <c r="AE71" s="115">
        <f t="shared" si="41"/>
        <v>42</v>
      </c>
      <c r="AF71" s="114">
        <f t="shared" si="41"/>
        <v>35</v>
      </c>
      <c r="AG71" s="115">
        <f aca="true" t="shared" si="42" ref="AG71:AU71">COUNT(AG6:AG63)</f>
        <v>48</v>
      </c>
      <c r="AH71" s="118">
        <f t="shared" si="42"/>
        <v>47</v>
      </c>
      <c r="AI71" s="115">
        <f t="shared" si="42"/>
        <v>48</v>
      </c>
      <c r="AJ71" s="115">
        <f t="shared" si="42"/>
        <v>48</v>
      </c>
      <c r="AK71" s="115">
        <f t="shared" si="42"/>
        <v>47</v>
      </c>
      <c r="AL71" s="115">
        <f t="shared" si="42"/>
        <v>48</v>
      </c>
      <c r="AM71" s="115">
        <f t="shared" si="42"/>
        <v>48</v>
      </c>
      <c r="AN71" s="115">
        <f t="shared" si="42"/>
        <v>48</v>
      </c>
      <c r="AO71" s="115">
        <f t="shared" si="42"/>
        <v>48</v>
      </c>
      <c r="AP71" s="115">
        <f t="shared" si="42"/>
        <v>48</v>
      </c>
      <c r="AQ71" s="115">
        <f t="shared" si="42"/>
        <v>48</v>
      </c>
      <c r="AR71" s="118">
        <f t="shared" si="42"/>
        <v>48</v>
      </c>
      <c r="AS71" s="115">
        <f t="shared" si="42"/>
        <v>48</v>
      </c>
      <c r="AT71" s="115">
        <f t="shared" si="42"/>
        <v>48</v>
      </c>
      <c r="AU71" s="115">
        <f t="shared" si="42"/>
        <v>48</v>
      </c>
      <c r="AV71" s="227"/>
      <c r="AW71" s="107"/>
      <c r="AX71" s="118">
        <f aca="true" t="shared" si="43" ref="AX71:BE71">COUNT(AX6:AX54)</f>
        <v>41</v>
      </c>
      <c r="AY71" s="118">
        <f t="shared" si="43"/>
        <v>41</v>
      </c>
      <c r="AZ71" s="118">
        <f t="shared" si="43"/>
        <v>41</v>
      </c>
      <c r="BA71" s="118">
        <f t="shared" si="43"/>
        <v>41</v>
      </c>
      <c r="BB71" s="118">
        <f t="shared" si="43"/>
        <v>41</v>
      </c>
      <c r="BC71" s="115">
        <f t="shared" si="43"/>
        <v>41</v>
      </c>
      <c r="BD71" s="118"/>
      <c r="BE71" s="118">
        <f t="shared" si="43"/>
        <v>37</v>
      </c>
      <c r="BF71" s="132"/>
      <c r="BG71" s="115">
        <f aca="true" t="shared" si="44" ref="BG71:BX71">COUNT(BG6:BG63)</f>
        <v>48</v>
      </c>
      <c r="BH71" s="115">
        <f t="shared" si="44"/>
        <v>48</v>
      </c>
      <c r="BI71" s="115">
        <f t="shared" si="44"/>
        <v>48</v>
      </c>
      <c r="BJ71" s="115">
        <f t="shared" si="44"/>
        <v>48</v>
      </c>
      <c r="BK71" s="115">
        <f t="shared" si="44"/>
        <v>48</v>
      </c>
      <c r="BL71" s="114">
        <f t="shared" si="44"/>
        <v>48</v>
      </c>
      <c r="BM71" s="115">
        <f t="shared" si="44"/>
        <v>48</v>
      </c>
      <c r="BN71" s="118">
        <f t="shared" si="44"/>
        <v>48</v>
      </c>
      <c r="BO71" s="115">
        <f t="shared" si="44"/>
        <v>48</v>
      </c>
      <c r="BP71" s="115">
        <f t="shared" si="44"/>
        <v>48</v>
      </c>
      <c r="BQ71" s="115">
        <f t="shared" si="44"/>
        <v>48</v>
      </c>
      <c r="BR71" s="115">
        <f t="shared" si="44"/>
        <v>48</v>
      </c>
      <c r="BS71" s="115">
        <f t="shared" si="44"/>
        <v>48</v>
      </c>
      <c r="BT71" s="114">
        <f t="shared" si="44"/>
        <v>48</v>
      </c>
      <c r="BU71" s="115">
        <f t="shared" si="44"/>
        <v>48</v>
      </c>
      <c r="BV71" s="115">
        <f t="shared" si="44"/>
        <v>48</v>
      </c>
      <c r="BW71" s="115">
        <f t="shared" si="44"/>
        <v>46</v>
      </c>
      <c r="BX71" s="115">
        <f t="shared" si="44"/>
        <v>44</v>
      </c>
    </row>
  </sheetData>
  <mergeCells count="28">
    <mergeCell ref="AQ1:AU1"/>
    <mergeCell ref="Q1:S2"/>
    <mergeCell ref="J1:O2"/>
    <mergeCell ref="J3:O3"/>
    <mergeCell ref="AG2:AP2"/>
    <mergeCell ref="AW5:AX5"/>
    <mergeCell ref="BK3:BN3"/>
    <mergeCell ref="AW4:AX4"/>
    <mergeCell ref="AQ2:AU2"/>
    <mergeCell ref="BO3:BP3"/>
    <mergeCell ref="BR3:BS3"/>
    <mergeCell ref="BG3:BJ3"/>
    <mergeCell ref="BW3:BX3"/>
    <mergeCell ref="BU3:BV3"/>
    <mergeCell ref="BR1:BX2"/>
    <mergeCell ref="BG1:BQ2"/>
    <mergeCell ref="BD1:BE2"/>
    <mergeCell ref="AW1:BC2"/>
    <mergeCell ref="A1:A3"/>
    <mergeCell ref="E1:H2"/>
    <mergeCell ref="B1:C2"/>
    <mergeCell ref="AG1:AP1"/>
    <mergeCell ref="AA2:AF2"/>
    <mergeCell ref="AA1:AF1"/>
    <mergeCell ref="AA3:AC3"/>
    <mergeCell ref="AD3:AF3"/>
    <mergeCell ref="T2:Y2"/>
    <mergeCell ref="T1:Y1"/>
  </mergeCells>
  <printOptions gridLines="1" verticalCentered="1"/>
  <pageMargins left="0.5905511811023623" right="0.5905511811023623" top="0.3937007874015748" bottom="0.5905511811023623" header="0.5118110236220472" footer="0.5118110236220472"/>
  <pageSetup firstPageNumber="18" useFirstPageNumber="1" horizontalDpi="600" verticalDpi="600" orientation="landscape" paperSize="9" scale="67" r:id="rId3"/>
  <headerFooter alignWithMargins="0">
    <oddFooter>&amp;L&amp;8Supplement to AARL Vol.37, No. 4 December 2006&amp;R&amp;8&amp;P</oddFooter>
  </headerFooter>
  <rowBreaks count="2" manualBreakCount="2">
    <brk id="38" max="255" man="1"/>
    <brk id="71" min="1" max="75" man="1"/>
  </rowBreaks>
  <colBreaks count="4" manualBreakCount="4">
    <brk id="19" max="65535" man="1"/>
    <brk id="32" max="65535" man="1"/>
    <brk id="42" max="65535" man="1"/>
    <brk id="5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 Collaborative Solutions</dc:creator>
  <cp:keywords/>
  <dc:description/>
  <cp:lastModifiedBy>CAUL Executive Officer</cp:lastModifiedBy>
  <cp:lastPrinted>2006-12-14T23:31:19Z</cp:lastPrinted>
  <dcterms:created xsi:type="dcterms:W3CDTF">2005-12-09T05:08:07Z</dcterms:created>
  <dcterms:modified xsi:type="dcterms:W3CDTF">2006-12-14T23:31:40Z</dcterms:modified>
  <cp:category/>
  <cp:version/>
  <cp:contentType/>
  <cp:contentStatus/>
</cp:coreProperties>
</file>