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tabRatio="351" activeTab="0"/>
  </bookViews>
  <sheets>
    <sheet name="CAUL STATS 2001 - COMPLETE" sheetId="1" r:id="rId1"/>
  </sheets>
  <definedNames>
    <definedName name="_xlnm.Print_Area" localSheetId="0">'CAUL STATS 2001 - COMPLETE'!$A$1:$DB$69</definedName>
    <definedName name="_xlnm.Print_Titles" localSheetId="0">'CAUL STATS 2001 - COMPLETE'!$A:$B,'CAUL STATS 2001 - COMPLETE'!$1:$6</definedName>
    <definedName name="SPSS">'CAUL STATS 2001 - COMPLETE'!#REF!</definedName>
    <definedName name="Z_09D77220_9D95_11D5_917A_0010A4A4CE6B_.wvu.PrintTitles" localSheetId="0" hidden="1">'CAUL STATS 2001 - COMPLETE'!$B:$B,'CAUL STATS 2001 - COMPLETE'!$1:$6</definedName>
    <definedName name="Z_84728BA1_6444_43D7_AD06_D675C08F0A53_.wvu.PrintArea" localSheetId="0" hidden="1">'CAUL STATS 2001 - COMPLETE'!$B$1:$DB$69</definedName>
    <definedName name="Z_84728BA1_6444_43D7_AD06_D675C08F0A53_.wvu.PrintTitles" localSheetId="0" hidden="1">'CAUL STATS 2001 - COMPLETE'!$B:$B,'CAUL STATS 2001 - COMPLETE'!$1:$6</definedName>
    <definedName name="Z_8C6FE560_9C5E_11D5_94BE_00104B1A00E4_.wvu.PrintArea" localSheetId="0" hidden="1">'CAUL STATS 2001 - COMPLETE'!$B$1:$DB$69</definedName>
    <definedName name="Z_8C6FE560_9C5E_11D5_94BE_00104B1A00E4_.wvu.PrintTitles" localSheetId="0" hidden="1">'CAUL STATS 2001 - COMPLETE'!$B:$B,'CAUL STATS 2001 - COMPLETE'!$1:$6</definedName>
    <definedName name="Z_921A6BE2_9C66_11D5_B516_00104B07C626_.wvu.PrintArea" localSheetId="0" hidden="1">'CAUL STATS 2001 - COMPLETE'!$B$1:$DB$69</definedName>
    <definedName name="Z_921A6BE2_9C66_11D5_B516_00104B07C626_.wvu.PrintTitles" localSheetId="0" hidden="1">'CAUL STATS 2001 - COMPLETE'!$B:$B,'CAUL STATS 2001 - COMPLETE'!$1:$6</definedName>
  </definedNames>
  <calcPr fullCalcOnLoad="1"/>
</workbook>
</file>

<file path=xl/comments1.xml><?xml version="1.0" encoding="utf-8"?>
<comments xmlns="http://schemas.openxmlformats.org/spreadsheetml/2006/main">
  <authors>
    <author>Cathie Jilovsky</author>
    <author>CAVAL</author>
  </authors>
  <commentList>
    <comment ref="DA43" authorId="0">
      <text>
        <r>
          <rPr>
            <b/>
            <sz val="8"/>
            <rFont val="Tahoma"/>
            <family val="0"/>
          </rPr>
          <t>Excludes TAFE EFTSU data</t>
        </r>
      </text>
    </comment>
    <comment ref="CZ43" authorId="0">
      <text>
        <r>
          <rPr>
            <b/>
            <sz val="8"/>
            <rFont val="Tahoma"/>
            <family val="0"/>
          </rPr>
          <t>Includes TAFE data</t>
        </r>
      </text>
    </comment>
    <comment ref="BX41" authorId="1">
      <text>
        <r>
          <rPr>
            <b/>
            <sz val="8"/>
            <rFont val="Tahoma"/>
            <family val="0"/>
          </rPr>
          <t>CARM:  This shelving is 45 cm deep and can be stacked in multiple ways</t>
        </r>
        <r>
          <rPr>
            <sz val="8"/>
            <rFont val="Tahoma"/>
            <family val="0"/>
          </rPr>
          <t xml:space="preserve">
</t>
        </r>
      </text>
    </comment>
    <comment ref="CI36" authorId="0">
      <text>
        <r>
          <rPr>
            <sz val="8"/>
            <rFont val="Tahoma"/>
            <family val="0"/>
          </rPr>
          <t xml:space="preserve">Computing
</t>
        </r>
      </text>
    </comment>
    <comment ref="P28" authorId="0">
      <text>
        <r>
          <rPr>
            <sz val="8"/>
            <rFont val="Tahoma"/>
            <family val="0"/>
          </rPr>
          <t xml:space="preserve">Staff numbers include casual EFT staff
</t>
        </r>
      </text>
    </comment>
    <comment ref="B21" authorId="0">
      <text>
        <r>
          <rPr>
            <sz val="8"/>
            <rFont val="Tahoma"/>
            <family val="0"/>
          </rPr>
          <t xml:space="preserve">2001 represents the first year in which the University of Western Sydney has been able to obtain and provide accurate data on its holdings. The data provided is now accurate and provides a new base for future years
</t>
        </r>
      </text>
    </comment>
    <comment ref="AU63" authorId="0">
      <text>
        <r>
          <rPr>
            <sz val="8"/>
            <rFont val="Tahoma"/>
            <family val="2"/>
          </rPr>
          <t>Adjusted figure, so doesn’t add up to last year’s total.</t>
        </r>
      </text>
    </comment>
    <comment ref="AE62" authorId="0">
      <text>
        <r>
          <rPr>
            <sz val="8"/>
            <rFont val="Tahoma"/>
            <family val="0"/>
          </rPr>
          <t xml:space="preserve">Instigated an I-desk, and that reference transactons are not counted as in the past, hence there is a significant decrease in the reference statistics
</t>
        </r>
      </text>
    </comment>
    <comment ref="K48" authorId="0">
      <text>
        <r>
          <rPr>
            <sz val="8"/>
            <rFont val="Tahoma"/>
            <family val="0"/>
          </rPr>
          <t xml:space="preserve">The Information Division is a converged service comprising the former library, information technology and multi-media divisions. The staff number and levels listed here comprise both those staff whose functions are traditional  "library" functions such as loand and tehcnical services but also a proportion of the adminsitrative staff of the whole new division.Iin order to calculate these number each position has been evaluated which has produced a result with substantially different totals in columns 6,7 and 8 from the 2000 return.
</t>
        </r>
      </text>
    </comment>
    <comment ref="DB48" authorId="0">
      <text>
        <r>
          <rPr>
            <sz val="8"/>
            <rFont val="Tahoma"/>
            <family val="0"/>
          </rPr>
          <t xml:space="preserve">Does not inlcude all libraries
</t>
        </r>
      </text>
    </comment>
    <comment ref="P20" authorId="0">
      <text>
        <r>
          <rPr>
            <sz val="8"/>
            <rFont val="Tahoma"/>
            <family val="0"/>
          </rPr>
          <t xml:space="preserve">The 2001 figures show a reduction compared to 2000 levels. This is due to a change in the method of calculation used. The figures for 2000 were calculated as at 31 December, whereas those for 2001 use 31 March. This is because in the first quarter of the year, several fixed term and casual staff on usually not on board
</t>
        </r>
      </text>
    </comment>
    <comment ref="CG20" authorId="0">
      <text>
        <r>
          <rPr>
            <sz val="8"/>
            <rFont val="Tahoma"/>
            <family val="0"/>
          </rPr>
          <t xml:space="preserve">See note on staffing, Columns 6 to 11. The salary expenditure is taken as at 31st December and is consistent with the higher staffing level at that time of year
</t>
        </r>
      </text>
    </comment>
    <comment ref="B67" authorId="0">
      <text>
        <r>
          <rPr>
            <sz val="8"/>
            <rFont val="Tahoma"/>
            <family val="0"/>
          </rPr>
          <t xml:space="preserve">Does not include data for the Wellington and Christchurch Clinical School libraries, which are not under the control of the University Librarian. However data is included under the Information Resources and Library expenditure sections for an unstaffed, non-lending library at the University of Otago’s Auckland campus which opened in 2000, although we were unable to provide a complete data set last year. We have not counted this as a separate library site, as it is an unstaffed facility, and as such technically provides no service. 
</t>
        </r>
      </text>
    </comment>
    <comment ref="CB52" authorId="0">
      <text>
        <r>
          <rPr>
            <sz val="8"/>
            <rFont val="Tahoma"/>
            <family val="0"/>
          </rPr>
          <t xml:space="preserve">Includes serials and database access costs (previously reported in Col.44)
</t>
        </r>
      </text>
    </comment>
    <comment ref="BH5" authorId="0">
      <text>
        <r>
          <rPr>
            <sz val="8"/>
            <rFont val="Tahoma"/>
            <family val="0"/>
          </rPr>
          <t xml:space="preserve">Based on the 2001 Deemed List
</t>
        </r>
      </text>
    </comment>
    <comment ref="BI5" authorId="0">
      <text>
        <r>
          <rPr>
            <sz val="8"/>
            <rFont val="Tahoma"/>
            <family val="0"/>
          </rPr>
          <t xml:space="preserve">Based on the 2001 Deemed List
</t>
        </r>
      </text>
    </comment>
    <comment ref="BQ5" authorId="0">
      <text>
        <r>
          <rPr>
            <sz val="8"/>
            <rFont val="Tahoma"/>
            <family val="0"/>
          </rPr>
          <t xml:space="preserve">Based on the 2001 Deemed List
</t>
        </r>
      </text>
    </comment>
    <comment ref="BR5" authorId="0">
      <text>
        <r>
          <rPr>
            <sz val="8"/>
            <rFont val="Tahoma"/>
            <family val="0"/>
          </rPr>
          <t xml:space="preserve">Based on the 2001 Deemed List
</t>
        </r>
      </text>
    </comment>
    <comment ref="BV5" authorId="0">
      <text>
        <r>
          <rPr>
            <sz val="8"/>
            <rFont val="Tahoma"/>
            <family val="0"/>
          </rPr>
          <t xml:space="preserve">Based on the 2001 Deemed List
</t>
        </r>
      </text>
    </comment>
    <comment ref="BW5" authorId="0">
      <text>
        <r>
          <rPr>
            <sz val="8"/>
            <rFont val="Tahoma"/>
            <family val="0"/>
          </rPr>
          <t xml:space="preserve">Based on the 2001 Deemed List
</t>
        </r>
      </text>
    </comment>
    <comment ref="CB39" authorId="0">
      <text>
        <r>
          <rPr>
            <sz val="8"/>
            <rFont val="Tahoma"/>
            <family val="0"/>
          </rPr>
          <t xml:space="preserve">Under accrual accounting, expenditure of $1,560,363 on 2002 subscriptions was recognized not in 2001 but in 2002
</t>
        </r>
      </text>
    </comment>
    <comment ref="AU67" authorId="0">
      <text>
        <r>
          <rPr>
            <sz val="8"/>
            <rFont val="Tahoma"/>
            <family val="0"/>
          </rPr>
          <t xml:space="preserve">Specifically excludes archives and manuscripts, which are measured in linear metres
</t>
        </r>
      </text>
    </comment>
    <comment ref="AY67" authorId="0">
      <text>
        <r>
          <rPr>
            <sz val="8"/>
            <rFont val="Tahoma"/>
            <family val="0"/>
          </rPr>
          <t xml:space="preserve">Unable to provide a figure for nonserial titles acquired, withdrawn and totals held at the present time – we have always counted items (Col.s 22-25) rather than titles (Col.s 26-29). Assessing whether reliable figures may be obtained for next year.
</t>
        </r>
      </text>
    </comment>
    <comment ref="BE67" authorId="0">
      <text>
        <r>
          <rPr>
            <sz val="8"/>
            <rFont val="Tahoma"/>
            <family val="2"/>
          </rPr>
          <t>Not based on the Deemed List provided by CAUL owing to the impossibility of reconciling these figures already-published figures</t>
        </r>
      </text>
    </comment>
    <comment ref="BN67" authorId="0">
      <text>
        <r>
          <rPr>
            <sz val="8"/>
            <rFont val="Tahoma"/>
            <family val="2"/>
          </rPr>
          <t>Not based on the Deemed List provided by CAUL owing to the impossibility of reconciling these figures already-published figures</t>
        </r>
      </text>
    </comment>
    <comment ref="BS67" authorId="0">
      <text>
        <r>
          <rPr>
            <sz val="8"/>
            <rFont val="Tahoma"/>
            <family val="0"/>
          </rPr>
          <t xml:space="preserve">Not based on the Deemed List provided by CAUL owing to the impossibility of reconciling these figures already-published figures
</t>
        </r>
      </text>
    </comment>
    <comment ref="AE69" authorId="0">
      <text>
        <r>
          <rPr>
            <sz val="8"/>
            <rFont val="Tahoma"/>
            <family val="0"/>
          </rPr>
          <t xml:space="preserve">March-Dec 2001
</t>
        </r>
      </text>
    </comment>
  </commentList>
</comments>
</file>

<file path=xl/sharedStrings.xml><?xml version="1.0" encoding="utf-8"?>
<sst xmlns="http://schemas.openxmlformats.org/spreadsheetml/2006/main" count="408" uniqueCount="199">
  <si>
    <t>LIBRARY ORGANISATION: COLUMNS 1-5</t>
  </si>
  <si>
    <t>LIBRARY STAFF: COLUMNS 6-11</t>
  </si>
  <si>
    <t>INFORMATION RESOURCES: COLUMNS 22-41</t>
  </si>
  <si>
    <t>LIBRARY EXPENDITURE: COLUMNS 44-51</t>
  </si>
  <si>
    <t>INSTITUTIONAL POPULATION: COLUMNS 52-67</t>
  </si>
  <si>
    <t>1A</t>
  </si>
  <si>
    <t>11A</t>
  </si>
  <si>
    <t>11B</t>
  </si>
  <si>
    <t>11C</t>
  </si>
  <si>
    <t>11D</t>
  </si>
  <si>
    <t>11E</t>
  </si>
  <si>
    <t>11F</t>
  </si>
  <si>
    <t>11G</t>
  </si>
  <si>
    <t>11H</t>
  </si>
  <si>
    <t>11I</t>
  </si>
  <si>
    <t>11J</t>
  </si>
  <si>
    <t>11K</t>
  </si>
  <si>
    <t>21A</t>
  </si>
  <si>
    <t>41A</t>
  </si>
  <si>
    <t>51A</t>
  </si>
  <si>
    <t>65A</t>
  </si>
  <si>
    <t>67A</t>
  </si>
  <si>
    <t>Number of Libraries</t>
  </si>
  <si>
    <t>Opening Hours</t>
  </si>
  <si>
    <t>Study Seats</t>
  </si>
  <si>
    <t>Classroom Seats</t>
  </si>
  <si>
    <t>Professional library positions</t>
  </si>
  <si>
    <t>Library support positions</t>
  </si>
  <si>
    <t>Other positions</t>
  </si>
  <si>
    <t>Total Staff</t>
  </si>
  <si>
    <t>HEW1 Staff</t>
  </si>
  <si>
    <t>HEW2 Staff</t>
  </si>
  <si>
    <t>HEW3 Staff</t>
  </si>
  <si>
    <t>HEW4 Staff</t>
  </si>
  <si>
    <t>HEW5 Staff</t>
  </si>
  <si>
    <t>HEW6 Staff</t>
  </si>
  <si>
    <t>HEW7 Staff</t>
  </si>
  <si>
    <t>HEW8 Staff</t>
  </si>
  <si>
    <t>HEW9 Staff</t>
  </si>
  <si>
    <t>HEW10 Staff</t>
  </si>
  <si>
    <t>Other Staff</t>
  </si>
  <si>
    <t>NOT USED</t>
  </si>
  <si>
    <t>Total loans</t>
  </si>
  <si>
    <t>Reserve Collection loans</t>
  </si>
  <si>
    <t>Total items supplied</t>
  </si>
  <si>
    <t xml:space="preserve">Total items received </t>
  </si>
  <si>
    <t>Non-serial Items</t>
  </si>
  <si>
    <t>Withdrawn</t>
  </si>
  <si>
    <t>Non-Serial Titles</t>
  </si>
  <si>
    <t>Serial Volumes</t>
  </si>
  <si>
    <t>Serial Titles</t>
  </si>
  <si>
    <t>Non-Serials</t>
  </si>
  <si>
    <t>Binding</t>
  </si>
  <si>
    <t>Salaries</t>
  </si>
  <si>
    <t>Extraordinary expenditure</t>
  </si>
  <si>
    <t>Academic Staff</t>
  </si>
  <si>
    <t>Students - Higher Degree</t>
  </si>
  <si>
    <t>Persons</t>
  </si>
  <si>
    <t>EFTSU</t>
  </si>
  <si>
    <t>Students - Other Tertiary</t>
  </si>
  <si>
    <t>Total Students (persons)</t>
  </si>
  <si>
    <t>Total Students (EFTSU)</t>
  </si>
  <si>
    <t>External Students</t>
  </si>
  <si>
    <t>Other Users (persons)</t>
  </si>
  <si>
    <t>Institution Population</t>
  </si>
  <si>
    <t>Turnstiles</t>
  </si>
  <si>
    <t>OPTIONAL</t>
  </si>
  <si>
    <t>AUSTRALIAN CAPITAL TERRITORY</t>
  </si>
  <si>
    <t>Australian Defence Force Academy</t>
  </si>
  <si>
    <t>Australian National University</t>
  </si>
  <si>
    <t>University of Canberra</t>
  </si>
  <si>
    <t>NEW SOUTH WALES</t>
  </si>
  <si>
    <t>Charles Sturt University</t>
  </si>
  <si>
    <t>Macquarie University</t>
  </si>
  <si>
    <t>Southern Cross University</t>
  </si>
  <si>
    <t>University of New England</t>
  </si>
  <si>
    <t>University of New South Wales</t>
  </si>
  <si>
    <t>University of Newcastle</t>
  </si>
  <si>
    <t>University of Sydney</t>
  </si>
  <si>
    <t>University of Technology, Sydney</t>
  </si>
  <si>
    <t>University of Western Sydney</t>
  </si>
  <si>
    <t>University of Wollongong</t>
  </si>
  <si>
    <t>NORTHERN TERRITORY</t>
  </si>
  <si>
    <t>Northern Territory University</t>
  </si>
  <si>
    <t>QUEENSLAND</t>
  </si>
  <si>
    <t>Bond University</t>
  </si>
  <si>
    <t>Central Queensland University</t>
  </si>
  <si>
    <t>Griffith University</t>
  </si>
  <si>
    <t>Queensland University of Technology</t>
  </si>
  <si>
    <t>University of Queensland</t>
  </si>
  <si>
    <t>University of Southern Queensland</t>
  </si>
  <si>
    <t>University of the Sunshine Coast</t>
  </si>
  <si>
    <t>SOUTH AUSTRALIA</t>
  </si>
  <si>
    <t>Flinders University of South Australia</t>
  </si>
  <si>
    <t>University of Adelaide</t>
  </si>
  <si>
    <t>University of South Australia</t>
  </si>
  <si>
    <t>TASMANIA</t>
  </si>
  <si>
    <t>University of Tasmania</t>
  </si>
  <si>
    <t>VICTORIA</t>
  </si>
  <si>
    <t>La Trobe University</t>
  </si>
  <si>
    <t>Monash University</t>
  </si>
  <si>
    <t>RMIT University</t>
  </si>
  <si>
    <t>Swinburne University of Technology</t>
  </si>
  <si>
    <t>University of Ballarat</t>
  </si>
  <si>
    <t>University of Melbourne</t>
  </si>
  <si>
    <t>WESTERN AUSTRALIA</t>
  </si>
  <si>
    <t>Curtin University of Technology</t>
  </si>
  <si>
    <t>Edith Cowan University</t>
  </si>
  <si>
    <t>Murdoch University</t>
  </si>
  <si>
    <t>University of Western Australia</t>
  </si>
  <si>
    <t>Mean</t>
  </si>
  <si>
    <t>Median</t>
  </si>
  <si>
    <t>Lower Quartile</t>
  </si>
  <si>
    <t>Upper Quartile</t>
  </si>
  <si>
    <t>Valid number</t>
  </si>
  <si>
    <t>NEW ZEALAND</t>
  </si>
  <si>
    <t>Lincoln University</t>
  </si>
  <si>
    <t>Massey University</t>
  </si>
  <si>
    <t>University of Auckland</t>
  </si>
  <si>
    <t>University of Canterbury</t>
  </si>
  <si>
    <t>University of Otago</t>
  </si>
  <si>
    <t>University of Waikato</t>
  </si>
  <si>
    <t>Victoria University of Wellington</t>
  </si>
  <si>
    <t>Total</t>
  </si>
  <si>
    <t>35A</t>
  </si>
  <si>
    <t>35B</t>
  </si>
  <si>
    <t>40A</t>
  </si>
  <si>
    <t>40B</t>
  </si>
  <si>
    <t>41B</t>
  </si>
  <si>
    <t>41C</t>
  </si>
  <si>
    <t>Auckland University of Technology</t>
  </si>
  <si>
    <t>12A</t>
  </si>
  <si>
    <t>Presentations to groups</t>
  </si>
  <si>
    <t>12B</t>
  </si>
  <si>
    <t>Participants in group presentations</t>
  </si>
  <si>
    <t>12C</t>
  </si>
  <si>
    <t>Reference Transactions</t>
  </si>
  <si>
    <t>Loans</t>
  </si>
  <si>
    <t>Received from others</t>
  </si>
  <si>
    <t>35C</t>
  </si>
  <si>
    <t>35D</t>
  </si>
  <si>
    <t>40C</t>
  </si>
  <si>
    <t>40D</t>
  </si>
  <si>
    <t>41D</t>
  </si>
  <si>
    <t>Operating expenditure</t>
  </si>
  <si>
    <t>Information Literacy and Instruction</t>
  </si>
  <si>
    <t>DOCUMENT DELIVERY SERVICES</t>
  </si>
  <si>
    <t>Supplied to others</t>
  </si>
  <si>
    <t>CP</t>
  </si>
  <si>
    <t>CARM</t>
  </si>
  <si>
    <t>Victoria University</t>
  </si>
  <si>
    <t>Deakin University</t>
  </si>
  <si>
    <t>James Cook University</t>
  </si>
  <si>
    <t>LIBRARY SERVICES: COLUMNS 12 -21</t>
  </si>
  <si>
    <t>Inter-Campus / Branch loans</t>
  </si>
  <si>
    <t>TOTAL STUDENTS</t>
  </si>
  <si>
    <t>Other Users</t>
  </si>
  <si>
    <t>Para professional library positions</t>
  </si>
  <si>
    <t>Original items</t>
  </si>
  <si>
    <t>Photcopies &amp; electronic items</t>
  </si>
  <si>
    <t>TOTAL</t>
  </si>
  <si>
    <t>Floor Space (square metres)</t>
  </si>
  <si>
    <t>Seating</t>
  </si>
  <si>
    <t>Positions</t>
  </si>
  <si>
    <t>HEW Levels</t>
  </si>
  <si>
    <t>Acquired</t>
  </si>
  <si>
    <t>Added</t>
  </si>
  <si>
    <t>TOTAL New serial titles</t>
  </si>
  <si>
    <t>TOTAL Serial titles actively cancelled</t>
  </si>
  <si>
    <t>Actively Cancelled</t>
  </si>
  <si>
    <t>New Serial Titles</t>
  </si>
  <si>
    <t>TOTAL current serial titles</t>
  </si>
  <si>
    <t>Information Resources</t>
  </si>
  <si>
    <t>TOTAL library expenditure</t>
  </si>
  <si>
    <t>Students - TAFE &amp; Non Tertiary</t>
  </si>
  <si>
    <t>CAUL STATISTICS</t>
  </si>
  <si>
    <t>Fulltime &amp; fractional Fulltime (persons)</t>
  </si>
  <si>
    <t>Fulltime, fractional Fulltime, casual (FTE)</t>
  </si>
  <si>
    <t>Serials subscriptions</t>
  </si>
  <si>
    <t>Current serial titles</t>
  </si>
  <si>
    <t>Other professional positions</t>
  </si>
  <si>
    <t>New electronic serial titles</t>
  </si>
  <si>
    <t>New titles within a single publishers collection</t>
  </si>
  <si>
    <t>New titles within aggregations</t>
  </si>
  <si>
    <t>Individual print and non-print serial titles</t>
  </si>
  <si>
    <t>Number of electronic serial titles</t>
  </si>
  <si>
    <t>Number of titles within a single publishers collection</t>
  </si>
  <si>
    <t>Number of titles within aggregations</t>
  </si>
  <si>
    <t>New print and non-print serial titles</t>
  </si>
  <si>
    <t>Individual electronic serial titles</t>
  </si>
  <si>
    <t>Titles within aggregations</t>
  </si>
  <si>
    <t>Titles within a single publishers collection</t>
  </si>
  <si>
    <t>Shelving (linear metres)</t>
  </si>
  <si>
    <t>C/P</t>
  </si>
  <si>
    <t>cp</t>
  </si>
  <si>
    <t xml:space="preserve"> </t>
  </si>
  <si>
    <t>2001 ACADEMIC LIBRARIES</t>
  </si>
  <si>
    <t>Australian Catholic University</t>
  </si>
  <si>
    <t>LIBRARY SERVICES : COLUMNS 12 - 21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</si>
</sst>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hh:mm:ss"/>
    <numFmt numFmtId="174" formatCode="#.00"/>
    <numFmt numFmtId="175" formatCode="#.0"/>
    <numFmt numFmtId="176" formatCode="0.0"/>
    <numFmt numFmtId="177" formatCode="&quot;$&quot;#,##0"/>
    <numFmt numFmtId="178" formatCode="_(* #,##0_);_(* \(#,##0\);_(* &quot;-&quot;??_);_(@_)"/>
    <numFmt numFmtId="179" formatCode="&quot;$&quot;#,##0.00"/>
    <numFmt numFmtId="180" formatCode="#,##0.0"/>
  </numFmts>
  <fonts count="21">
    <font>
      <sz val="8"/>
      <name val="Courier"/>
      <family val="0"/>
    </font>
    <font>
      <b/>
      <sz val="10"/>
      <name val="Arial"/>
      <family val="0"/>
    </font>
    <font>
      <i/>
      <sz val="10"/>
      <name val="Arial"/>
      <family val="0"/>
    </font>
    <font>
      <b/>
      <i/>
      <sz val="10"/>
      <name val="Arial"/>
      <family val="0"/>
    </font>
    <font>
      <sz val="10"/>
      <name val="Arial"/>
      <family val="0"/>
    </font>
    <font>
      <sz val="8"/>
      <name val="Arial"/>
      <family val="2"/>
    </font>
    <font>
      <sz val="9"/>
      <name val="Arial"/>
      <family val="2"/>
    </font>
    <font>
      <b/>
      <sz val="12"/>
      <name val="Arial"/>
      <family val="2"/>
    </font>
    <font>
      <b/>
      <sz val="7"/>
      <name val="Arial"/>
      <family val="2"/>
    </font>
    <font>
      <u val="single"/>
      <sz val="8"/>
      <color indexed="12"/>
      <name val="Courier"/>
      <family val="0"/>
    </font>
    <font>
      <u val="single"/>
      <sz val="9"/>
      <name val="Arial"/>
      <family val="2"/>
    </font>
    <font>
      <sz val="7"/>
      <name val="Arial"/>
      <family val="2"/>
    </font>
    <font>
      <b/>
      <sz val="5"/>
      <name val="Arial"/>
      <family val="2"/>
    </font>
    <font>
      <b/>
      <i/>
      <sz val="5"/>
      <name val="Arial"/>
      <family val="2"/>
    </font>
    <font>
      <sz val="5"/>
      <name val="Arial"/>
      <family val="2"/>
    </font>
    <font>
      <i/>
      <sz val="9"/>
      <name val="Arial"/>
      <family val="2"/>
    </font>
    <font>
      <b/>
      <sz val="8"/>
      <name val="Arial"/>
      <family val="2"/>
    </font>
    <font>
      <u val="single"/>
      <sz val="8"/>
      <color indexed="36"/>
      <name val="Courier"/>
      <family val="0"/>
    </font>
    <font>
      <b/>
      <sz val="8"/>
      <name val="Tahoma"/>
      <family val="0"/>
    </font>
    <font>
      <sz val="8"/>
      <name val="Tahoma"/>
      <family val="0"/>
    </font>
    <font>
      <b/>
      <sz val="8"/>
      <name val="Courier"/>
      <family val="2"/>
    </font>
  </fonts>
  <fills count="11">
    <fill>
      <patternFill/>
    </fill>
    <fill>
      <patternFill patternType="gray125"/>
    </fill>
    <fill>
      <patternFill patternType="solid">
        <fgColor indexed="42"/>
        <bgColor indexed="64"/>
      </patternFill>
    </fill>
    <fill>
      <patternFill patternType="solid">
        <fgColor indexed="31"/>
        <bgColor indexed="64"/>
      </patternFill>
    </fill>
    <fill>
      <patternFill patternType="gray125">
        <bgColor indexed="31"/>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gray125">
        <bgColor indexed="41"/>
      </patternFill>
    </fill>
  </fills>
  <borders count="24">
    <border>
      <left/>
      <right/>
      <top/>
      <bottom/>
      <diagonal/>
    </border>
    <border>
      <left style="thin"/>
      <right style="thin"/>
      <top>
        <color indexed="63"/>
      </top>
      <bottom>
        <color indexed="63"/>
      </bottom>
    </border>
    <border>
      <left>
        <color indexed="63"/>
      </left>
      <right>
        <color indexed="63"/>
      </right>
      <top style="thin"/>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style="medium"/>
      <bottom style="medium"/>
    </border>
    <border>
      <left>
        <color indexed="63"/>
      </left>
      <right style="thin"/>
      <top>
        <color indexed="63"/>
      </top>
      <bottom>
        <color indexed="63"/>
      </bottom>
    </border>
    <border>
      <left style="thin"/>
      <right style="thin"/>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326">
    <xf numFmtId="0" fontId="0" fillId="0" borderId="0" xfId="0" applyAlignment="1">
      <alignment/>
    </xf>
    <xf numFmtId="0" fontId="5" fillId="0" borderId="0" xfId="0" applyFont="1" applyAlignment="1">
      <alignment/>
    </xf>
    <xf numFmtId="1" fontId="6" fillId="2" borderId="1" xfId="0" applyNumberFormat="1" applyFont="1" applyFill="1" applyBorder="1" applyAlignment="1" applyProtection="1">
      <alignment horizontal="right"/>
      <protection locked="0"/>
    </xf>
    <xf numFmtId="0" fontId="6" fillId="0" borderId="0" xfId="0" applyFont="1" applyAlignment="1">
      <alignment/>
    </xf>
    <xf numFmtId="0" fontId="8" fillId="2" borderId="1" xfId="0" applyFont="1" applyFill="1" applyBorder="1" applyAlignment="1" applyProtection="1">
      <alignment horizontal="center" vertical="center" textRotation="90" wrapText="1"/>
      <protection locked="0"/>
    </xf>
    <xf numFmtId="1" fontId="6" fillId="0" borderId="1" xfId="0" applyNumberFormat="1" applyFont="1" applyBorder="1" applyAlignment="1" applyProtection="1">
      <alignment horizontal="right"/>
      <protection locked="0"/>
    </xf>
    <xf numFmtId="2" fontId="6" fillId="0" borderId="1" xfId="0" applyNumberFormat="1" applyFont="1" applyBorder="1" applyAlignment="1" applyProtection="1">
      <alignment horizontal="right"/>
      <protection locked="0"/>
    </xf>
    <xf numFmtId="176" fontId="6" fillId="0" borderId="1" xfId="0" applyNumberFormat="1" applyFont="1" applyBorder="1" applyAlignment="1" applyProtection="1">
      <alignment horizontal="right"/>
      <protection locked="0"/>
    </xf>
    <xf numFmtId="176" fontId="6" fillId="1" borderId="1" xfId="0" applyNumberFormat="1" applyFont="1" applyFill="1" applyBorder="1" applyAlignment="1" applyProtection="1">
      <alignment horizontal="right"/>
      <protection locked="0"/>
    </xf>
    <xf numFmtId="177" fontId="6" fillId="0" borderId="1" xfId="0" applyNumberFormat="1" applyFont="1" applyBorder="1" applyAlignment="1" applyProtection="1">
      <alignment horizontal="right"/>
      <protection locked="0"/>
    </xf>
    <xf numFmtId="177" fontId="6" fillId="2" borderId="1" xfId="0" applyNumberFormat="1" applyFont="1" applyFill="1" applyBorder="1" applyAlignment="1" applyProtection="1">
      <alignment horizontal="right"/>
      <protection locked="0"/>
    </xf>
    <xf numFmtId="0" fontId="6" fillId="2" borderId="1" xfId="0" applyFont="1" applyFill="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1" fontId="6" fillId="0" borderId="1" xfId="0" applyNumberFormat="1" applyFont="1" applyFill="1" applyBorder="1" applyAlignment="1" applyProtection="1">
      <alignment horizontal="right"/>
      <protection locked="0"/>
    </xf>
    <xf numFmtId="0" fontId="8" fillId="0" borderId="2" xfId="0" applyFont="1" applyBorder="1" applyAlignment="1" applyProtection="1">
      <alignment horizontal="center"/>
      <protection locked="0"/>
    </xf>
    <xf numFmtId="0" fontId="12" fillId="0" borderId="3" xfId="0" applyFont="1" applyBorder="1" applyAlignment="1" applyProtection="1">
      <alignment horizontal="right"/>
      <protection locked="0"/>
    </xf>
    <xf numFmtId="1" fontId="12" fillId="0" borderId="3" xfId="0" applyNumberFormat="1" applyFont="1" applyBorder="1" applyAlignment="1" applyProtection="1">
      <alignment horizontal="right"/>
      <protection locked="0"/>
    </xf>
    <xf numFmtId="176" fontId="12" fillId="0" borderId="3" xfId="0" applyNumberFormat="1" applyFont="1" applyBorder="1" applyAlignment="1" applyProtection="1">
      <alignment horizontal="right"/>
      <protection locked="0"/>
    </xf>
    <xf numFmtId="176" fontId="13" fillId="1" borderId="3" xfId="0" applyNumberFormat="1" applyFont="1" applyFill="1" applyBorder="1" applyAlignment="1" applyProtection="1">
      <alignment horizontal="right"/>
      <protection locked="0"/>
    </xf>
    <xf numFmtId="1" fontId="13" fillId="2" borderId="3" xfId="0" applyNumberFormat="1" applyFont="1" applyFill="1" applyBorder="1" applyAlignment="1" applyProtection="1">
      <alignment horizontal="right"/>
      <protection locked="0"/>
    </xf>
    <xf numFmtId="164" fontId="12" fillId="0" borderId="3" xfId="0" applyNumberFormat="1" applyFont="1" applyBorder="1" applyAlignment="1" applyProtection="1">
      <alignment horizontal="right"/>
      <protection locked="0"/>
    </xf>
    <xf numFmtId="0" fontId="13" fillId="2" borderId="3" xfId="0" applyFont="1" applyFill="1" applyBorder="1" applyAlignment="1" applyProtection="1">
      <alignment horizontal="right"/>
      <protection locked="0"/>
    </xf>
    <xf numFmtId="0" fontId="14" fillId="0" borderId="4" xfId="0" applyFont="1" applyBorder="1" applyAlignment="1">
      <alignment/>
    </xf>
    <xf numFmtId="176" fontId="13" fillId="1" borderId="5" xfId="0" applyNumberFormat="1" applyFont="1" applyFill="1" applyBorder="1" applyAlignment="1" applyProtection="1">
      <alignment horizontal="right"/>
      <protection locked="0"/>
    </xf>
    <xf numFmtId="176" fontId="6" fillId="1" borderId="6" xfId="0" applyNumberFormat="1" applyFont="1" applyFill="1" applyBorder="1" applyAlignment="1" applyProtection="1">
      <alignment horizontal="right"/>
      <protection locked="0"/>
    </xf>
    <xf numFmtId="0" fontId="5" fillId="0" borderId="6" xfId="0" applyFont="1" applyBorder="1" applyAlignment="1">
      <alignment/>
    </xf>
    <xf numFmtId="0" fontId="12" fillId="0" borderId="7" xfId="0" applyFont="1" applyBorder="1" applyAlignment="1" applyProtection="1">
      <alignment horizontal="right"/>
      <protection locked="0"/>
    </xf>
    <xf numFmtId="0" fontId="6" fillId="0" borderId="8" xfId="0" applyFont="1" applyBorder="1" applyAlignment="1" applyProtection="1">
      <alignment horizontal="left"/>
      <protection locked="0"/>
    </xf>
    <xf numFmtId="0" fontId="1" fillId="0" borderId="8" xfId="0" applyFont="1" applyBorder="1" applyAlignment="1" applyProtection="1">
      <alignment horizontal="left"/>
      <protection locked="0"/>
    </xf>
    <xf numFmtId="0" fontId="5" fillId="0" borderId="8" xfId="0" applyFont="1" applyBorder="1" applyAlignment="1">
      <alignment/>
    </xf>
    <xf numFmtId="0" fontId="6" fillId="3" borderId="8" xfId="0" applyFont="1" applyFill="1" applyBorder="1" applyAlignment="1" applyProtection="1">
      <alignment horizontal="left"/>
      <protection locked="0"/>
    </xf>
    <xf numFmtId="1" fontId="6" fillId="3" borderId="1" xfId="0" applyNumberFormat="1" applyFont="1" applyFill="1" applyBorder="1" applyAlignment="1" applyProtection="1">
      <alignment horizontal="right"/>
      <protection locked="0"/>
    </xf>
    <xf numFmtId="2" fontId="6" fillId="3" borderId="1" xfId="0" applyNumberFormat="1" applyFont="1" applyFill="1" applyBorder="1" applyAlignment="1" applyProtection="1">
      <alignment horizontal="right"/>
      <protection locked="0"/>
    </xf>
    <xf numFmtId="0" fontId="6" fillId="3" borderId="1" xfId="0" applyFont="1" applyFill="1" applyBorder="1" applyAlignment="1" applyProtection="1">
      <alignment/>
      <protection locked="0"/>
    </xf>
    <xf numFmtId="176" fontId="6" fillId="3" borderId="1" xfId="0" applyNumberFormat="1" applyFont="1" applyFill="1" applyBorder="1" applyAlignment="1" applyProtection="1">
      <alignment horizontal="right"/>
      <protection locked="0"/>
    </xf>
    <xf numFmtId="176" fontId="6" fillId="4" borderId="1" xfId="0" applyNumberFormat="1" applyFont="1" applyFill="1" applyBorder="1" applyAlignment="1" applyProtection="1">
      <alignment horizontal="right"/>
      <protection locked="0"/>
    </xf>
    <xf numFmtId="176" fontId="6" fillId="4" borderId="6" xfId="0" applyNumberFormat="1" applyFont="1" applyFill="1" applyBorder="1" applyAlignment="1" applyProtection="1">
      <alignment horizontal="right"/>
      <protection locked="0"/>
    </xf>
    <xf numFmtId="177" fontId="6" fillId="3" borderId="1" xfId="0" applyNumberFormat="1" applyFont="1" applyFill="1" applyBorder="1" applyAlignment="1" applyProtection="1">
      <alignment horizontal="right"/>
      <protection locked="0"/>
    </xf>
    <xf numFmtId="0" fontId="6" fillId="3" borderId="0" xfId="0" applyFont="1" applyFill="1" applyAlignment="1">
      <alignment/>
    </xf>
    <xf numFmtId="0" fontId="6" fillId="3" borderId="8" xfId="0" applyFont="1" applyFill="1" applyBorder="1" applyAlignment="1" applyProtection="1">
      <alignment/>
      <protection locked="0"/>
    </xf>
    <xf numFmtId="2" fontId="6" fillId="3" borderId="1" xfId="0" applyNumberFormat="1" applyFont="1" applyFill="1" applyBorder="1" applyAlignment="1" applyProtection="1">
      <alignment/>
      <protection locked="0"/>
    </xf>
    <xf numFmtId="0" fontId="6" fillId="3" borderId="8" xfId="0" applyFont="1" applyFill="1" applyBorder="1" applyAlignment="1">
      <alignment/>
    </xf>
    <xf numFmtId="6" fontId="6" fillId="3" borderId="1" xfId="0" applyNumberFormat="1" applyFont="1" applyFill="1" applyBorder="1" applyAlignment="1" applyProtection="1">
      <alignment/>
      <protection locked="0"/>
    </xf>
    <xf numFmtId="0" fontId="5" fillId="3" borderId="0" xfId="0" applyFont="1" applyFill="1" applyAlignment="1">
      <alignment/>
    </xf>
    <xf numFmtId="0" fontId="8" fillId="5" borderId="1" xfId="0" applyFont="1" applyFill="1" applyBorder="1" applyAlignment="1" applyProtection="1">
      <alignment horizontal="center" vertical="center" textRotation="90" wrapText="1"/>
      <protection locked="0"/>
    </xf>
    <xf numFmtId="0" fontId="12" fillId="5" borderId="3" xfId="0" applyFont="1" applyFill="1" applyBorder="1" applyAlignment="1" applyProtection="1">
      <alignment horizontal="right"/>
      <protection locked="0"/>
    </xf>
    <xf numFmtId="0" fontId="6" fillId="5" borderId="1" xfId="0" applyFont="1" applyFill="1" applyBorder="1" applyAlignment="1" applyProtection="1">
      <alignment/>
      <protection locked="0"/>
    </xf>
    <xf numFmtId="3" fontId="6" fillId="5" borderId="1" xfId="0" applyNumberFormat="1" applyFont="1" applyFill="1" applyBorder="1" applyAlignment="1" applyProtection="1">
      <alignment/>
      <protection locked="0"/>
    </xf>
    <xf numFmtId="0" fontId="5" fillId="5" borderId="1" xfId="0" applyFont="1" applyFill="1" applyBorder="1" applyAlignment="1">
      <alignment/>
    </xf>
    <xf numFmtId="0" fontId="5" fillId="2" borderId="1" xfId="0" applyFont="1" applyFill="1" applyBorder="1" applyAlignment="1">
      <alignment/>
    </xf>
    <xf numFmtId="2" fontId="12" fillId="0" borderId="3" xfId="0" applyNumberFormat="1" applyFont="1" applyFill="1" applyBorder="1" applyAlignment="1" applyProtection="1">
      <alignment horizontal="right"/>
      <protection locked="0"/>
    </xf>
    <xf numFmtId="0" fontId="1" fillId="3" borderId="8" xfId="0" applyFont="1" applyFill="1" applyBorder="1" applyAlignment="1">
      <alignment/>
    </xf>
    <xf numFmtId="0" fontId="6" fillId="6" borderId="8" xfId="0" applyFont="1" applyFill="1" applyBorder="1" applyAlignment="1">
      <alignment/>
    </xf>
    <xf numFmtId="1" fontId="6" fillId="6" borderId="1" xfId="0" applyNumberFormat="1" applyFont="1" applyFill="1" applyBorder="1" applyAlignment="1" applyProtection="1">
      <alignment horizontal="right"/>
      <protection locked="0"/>
    </xf>
    <xf numFmtId="2" fontId="6" fillId="6" borderId="1" xfId="0" applyNumberFormat="1" applyFont="1" applyFill="1" applyBorder="1" applyAlignment="1" applyProtection="1">
      <alignment horizontal="right"/>
      <protection locked="0"/>
    </xf>
    <xf numFmtId="176" fontId="6" fillId="6" borderId="1" xfId="0" applyNumberFormat="1" applyFont="1" applyFill="1" applyBorder="1" applyAlignment="1" applyProtection="1">
      <alignment horizontal="right"/>
      <protection locked="0"/>
    </xf>
    <xf numFmtId="177" fontId="6" fillId="6" borderId="1" xfId="0" applyNumberFormat="1" applyFont="1" applyFill="1" applyBorder="1" applyAlignment="1" applyProtection="1">
      <alignment horizontal="right"/>
      <protection locked="0"/>
    </xf>
    <xf numFmtId="0" fontId="6" fillId="6" borderId="0" xfId="0" applyFont="1" applyFill="1" applyAlignment="1">
      <alignment/>
    </xf>
    <xf numFmtId="0" fontId="1" fillId="6" borderId="8" xfId="0" applyFont="1" applyFill="1" applyBorder="1" applyAlignment="1">
      <alignment/>
    </xf>
    <xf numFmtId="0" fontId="6" fillId="6" borderId="1" xfId="0" applyFont="1" applyFill="1" applyBorder="1" applyAlignment="1">
      <alignment/>
    </xf>
    <xf numFmtId="2" fontId="6" fillId="0" borderId="1" xfId="0" applyNumberFormat="1" applyFont="1" applyBorder="1" applyAlignment="1">
      <alignment/>
    </xf>
    <xf numFmtId="176" fontId="6" fillId="0" borderId="1" xfId="0" applyNumberFormat="1" applyFont="1" applyBorder="1" applyAlignment="1">
      <alignment/>
    </xf>
    <xf numFmtId="176" fontId="6" fillId="4" borderId="1" xfId="0" applyNumberFormat="1" applyFont="1" applyFill="1" applyBorder="1" applyAlignment="1" applyProtection="1">
      <alignment/>
      <protection locked="0"/>
    </xf>
    <xf numFmtId="176" fontId="6" fillId="6" borderId="1" xfId="0" applyNumberFormat="1" applyFont="1" applyFill="1" applyBorder="1" applyAlignment="1">
      <alignment/>
    </xf>
    <xf numFmtId="177" fontId="6" fillId="0" borderId="1" xfId="0" applyNumberFormat="1" applyFont="1" applyBorder="1" applyAlignment="1">
      <alignment/>
    </xf>
    <xf numFmtId="177" fontId="6" fillId="3" borderId="1" xfId="0" applyNumberFormat="1" applyFont="1" applyFill="1" applyBorder="1" applyAlignment="1" applyProtection="1">
      <alignment/>
      <protection locked="0"/>
    </xf>
    <xf numFmtId="177" fontId="6" fillId="0" borderId="1" xfId="0" applyNumberFormat="1" applyFont="1" applyFill="1" applyBorder="1" applyAlignment="1" applyProtection="1">
      <alignment horizontal="right"/>
      <protection locked="0"/>
    </xf>
    <xf numFmtId="0" fontId="8" fillId="5" borderId="1" xfId="0" applyFont="1" applyFill="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5" fillId="5" borderId="8" xfId="0" applyFont="1" applyFill="1" applyBorder="1" applyAlignment="1">
      <alignment/>
    </xf>
    <xf numFmtId="1" fontId="12" fillId="5" borderId="3" xfId="0" applyNumberFormat="1" applyFont="1" applyFill="1" applyBorder="1" applyAlignment="1" applyProtection="1">
      <alignment horizontal="right"/>
      <protection locked="0"/>
    </xf>
    <xf numFmtId="1" fontId="6" fillId="5" borderId="1" xfId="0" applyNumberFormat="1" applyFont="1" applyFill="1" applyBorder="1" applyAlignment="1" applyProtection="1">
      <alignment horizontal="right"/>
      <protection locked="0"/>
    </xf>
    <xf numFmtId="0" fontId="8" fillId="5" borderId="1" xfId="0" applyFont="1" applyFill="1" applyBorder="1" applyAlignment="1" applyProtection="1">
      <alignment horizontal="center" vertical="center" wrapText="1"/>
      <protection locked="0"/>
    </xf>
    <xf numFmtId="0" fontId="8" fillId="1" borderId="1"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11" fillId="5" borderId="0" xfId="0" applyFont="1" applyFill="1" applyBorder="1" applyAlignment="1">
      <alignment horizontal="center" vertical="center"/>
    </xf>
    <xf numFmtId="3" fontId="8" fillId="1" borderId="1" xfId="0" applyNumberFormat="1" applyFont="1" applyFill="1" applyBorder="1" applyAlignment="1" applyProtection="1">
      <alignment horizontal="center" vertical="center" wrapText="1"/>
      <protection locked="0"/>
    </xf>
    <xf numFmtId="3" fontId="13" fillId="1" borderId="3" xfId="0" applyNumberFormat="1" applyFont="1" applyFill="1" applyBorder="1" applyAlignment="1" applyProtection="1">
      <alignment horizontal="right"/>
      <protection locked="0"/>
    </xf>
    <xf numFmtId="3" fontId="6" fillId="4" borderId="1" xfId="0" applyNumberFormat="1" applyFont="1" applyFill="1" applyBorder="1" applyAlignment="1" applyProtection="1">
      <alignment horizontal="right"/>
      <protection locked="0"/>
    </xf>
    <xf numFmtId="3" fontId="6" fillId="1" borderId="1" xfId="0" applyNumberFormat="1" applyFont="1" applyFill="1" applyBorder="1" applyAlignment="1" applyProtection="1">
      <alignment horizontal="right"/>
      <protection locked="0"/>
    </xf>
    <xf numFmtId="3" fontId="6" fillId="4" borderId="1" xfId="0" applyNumberFormat="1" applyFont="1" applyFill="1" applyBorder="1" applyAlignment="1" applyProtection="1">
      <alignment/>
      <protection locked="0"/>
    </xf>
    <xf numFmtId="3" fontId="15" fillId="4" borderId="1" xfId="0" applyNumberFormat="1" applyFont="1" applyFill="1" applyBorder="1" applyAlignment="1" applyProtection="1">
      <alignment horizontal="right"/>
      <protection locked="0"/>
    </xf>
    <xf numFmtId="3" fontId="5" fillId="0" borderId="1" xfId="0" applyNumberFormat="1" applyFont="1" applyBorder="1" applyAlignment="1">
      <alignment/>
    </xf>
    <xf numFmtId="3" fontId="8" fillId="0" borderId="2" xfId="0" applyNumberFormat="1" applyFont="1" applyBorder="1" applyAlignment="1" applyProtection="1">
      <alignment horizontal="center"/>
      <protection locked="0"/>
    </xf>
    <xf numFmtId="3" fontId="8" fillId="0" borderId="1" xfId="0" applyNumberFormat="1" applyFont="1" applyBorder="1" applyAlignment="1" applyProtection="1">
      <alignment horizontal="center" vertical="center" wrapText="1"/>
      <protection locked="0"/>
    </xf>
    <xf numFmtId="3" fontId="12" fillId="0" borderId="3" xfId="0" applyNumberFormat="1" applyFont="1" applyBorder="1" applyAlignment="1" applyProtection="1">
      <alignment horizontal="right"/>
      <protection locked="0"/>
    </xf>
    <xf numFmtId="3" fontId="6" fillId="3" borderId="1" xfId="0" applyNumberFormat="1" applyFont="1" applyFill="1" applyBorder="1" applyAlignment="1" applyProtection="1">
      <alignment horizontal="right"/>
      <protection locked="0"/>
    </xf>
    <xf numFmtId="3" fontId="6" fillId="0" borderId="1" xfId="0" applyNumberFormat="1" applyFont="1" applyBorder="1" applyAlignment="1" applyProtection="1">
      <alignment horizontal="right"/>
      <protection locked="0"/>
    </xf>
    <xf numFmtId="3" fontId="6" fillId="0" borderId="1" xfId="0" applyNumberFormat="1" applyFont="1" applyBorder="1" applyAlignment="1">
      <alignment/>
    </xf>
    <xf numFmtId="3" fontId="6" fillId="6" borderId="1" xfId="0" applyNumberFormat="1" applyFont="1" applyFill="1" applyBorder="1" applyAlignment="1" applyProtection="1">
      <alignment horizontal="right"/>
      <protection locked="0"/>
    </xf>
    <xf numFmtId="3" fontId="6" fillId="6" borderId="1" xfId="0" applyNumberFormat="1" applyFont="1" applyFill="1" applyBorder="1" applyAlignment="1">
      <alignment/>
    </xf>
    <xf numFmtId="3" fontId="8" fillId="7" borderId="2" xfId="0" applyNumberFormat="1" applyFont="1" applyFill="1" applyBorder="1" applyAlignment="1" applyProtection="1">
      <alignment horizontal="center"/>
      <protection locked="0"/>
    </xf>
    <xf numFmtId="3" fontId="8" fillId="5" borderId="1" xfId="0" applyNumberFormat="1" applyFont="1" applyFill="1" applyBorder="1" applyAlignment="1" applyProtection="1">
      <alignment horizontal="center"/>
      <protection locked="0"/>
    </xf>
    <xf numFmtId="3" fontId="8" fillId="5" borderId="6" xfId="0" applyNumberFormat="1" applyFont="1" applyFill="1" applyBorder="1" applyAlignment="1" applyProtection="1">
      <alignment horizontal="centerContinuous" vertical="center" wrapText="1"/>
      <protection locked="0"/>
    </xf>
    <xf numFmtId="3" fontId="11" fillId="5" borderId="0" xfId="0" applyNumberFormat="1" applyFont="1" applyFill="1" applyBorder="1" applyAlignment="1">
      <alignment horizontal="centerContinuous" vertical="center"/>
    </xf>
    <xf numFmtId="3" fontId="8" fillId="5" borderId="0" xfId="0" applyNumberFormat="1" applyFont="1" applyFill="1" applyBorder="1" applyAlignment="1" applyProtection="1">
      <alignment horizontal="centerContinuous" vertical="center"/>
      <protection locked="0"/>
    </xf>
    <xf numFmtId="3" fontId="8" fillId="5" borderId="1" xfId="0" applyNumberFormat="1" applyFont="1" applyFill="1" applyBorder="1" applyAlignment="1" applyProtection="1">
      <alignment horizontal="center" vertical="center"/>
      <protection locked="0"/>
    </xf>
    <xf numFmtId="3" fontId="8" fillId="5" borderId="0" xfId="0" applyNumberFormat="1" applyFont="1" applyFill="1" applyBorder="1" applyAlignment="1" applyProtection="1">
      <alignment horizontal="center" vertical="center"/>
      <protection locked="0"/>
    </xf>
    <xf numFmtId="3" fontId="8" fillId="2" borderId="1" xfId="0" applyNumberFormat="1" applyFont="1" applyFill="1" applyBorder="1" applyAlignment="1" applyProtection="1">
      <alignment horizontal="center" vertical="center" textRotation="90" wrapText="1"/>
      <protection locked="0"/>
    </xf>
    <xf numFmtId="3" fontId="8" fillId="5" borderId="0" xfId="0" applyNumberFormat="1" applyFont="1" applyFill="1" applyAlignment="1">
      <alignment horizontal="center" vertical="center" textRotation="90" wrapText="1"/>
    </xf>
    <xf numFmtId="3" fontId="8" fillId="5" borderId="1" xfId="0" applyNumberFormat="1" applyFont="1" applyFill="1" applyBorder="1" applyAlignment="1" applyProtection="1">
      <alignment horizontal="center" vertical="center" textRotation="90" wrapText="1"/>
      <protection locked="0"/>
    </xf>
    <xf numFmtId="3" fontId="8" fillId="7" borderId="1"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protection locked="0"/>
    </xf>
    <xf numFmtId="3" fontId="8" fillId="2" borderId="9" xfId="0" applyNumberFormat="1" applyFont="1" applyFill="1" applyBorder="1" applyAlignment="1" applyProtection="1">
      <alignment horizontal="center" vertical="center" textRotation="90" wrapText="1"/>
      <protection locked="0"/>
    </xf>
    <xf numFmtId="3" fontId="13" fillId="2" borderId="3" xfId="0" applyNumberFormat="1" applyFont="1" applyFill="1" applyBorder="1" applyAlignment="1" applyProtection="1">
      <alignment horizontal="right"/>
      <protection locked="0"/>
    </xf>
    <xf numFmtId="3" fontId="13" fillId="0" borderId="3" xfId="0" applyNumberFormat="1" applyFont="1" applyBorder="1" applyAlignment="1" applyProtection="1">
      <alignment horizontal="right"/>
      <protection locked="0"/>
    </xf>
    <xf numFmtId="3" fontId="13" fillId="5" borderId="3" xfId="0" applyNumberFormat="1" applyFont="1" applyFill="1" applyBorder="1" applyAlignment="1" applyProtection="1">
      <alignment horizontal="right"/>
      <protection locked="0"/>
    </xf>
    <xf numFmtId="3" fontId="12" fillId="5" borderId="3" xfId="0" applyNumberFormat="1" applyFont="1" applyFill="1" applyBorder="1" applyAlignment="1" applyProtection="1">
      <alignment horizontal="right"/>
      <protection locked="0"/>
    </xf>
    <xf numFmtId="3" fontId="13" fillId="7" borderId="3" xfId="0" applyNumberFormat="1" applyFont="1" applyFill="1" applyBorder="1" applyAlignment="1" applyProtection="1">
      <alignment horizontal="right"/>
      <protection locked="0"/>
    </xf>
    <xf numFmtId="3" fontId="8" fillId="2" borderId="3" xfId="0" applyNumberFormat="1" applyFont="1" applyFill="1" applyBorder="1" applyAlignment="1" applyProtection="1">
      <alignment horizontal="center" vertical="center" textRotation="90" wrapText="1"/>
      <protection locked="0"/>
    </xf>
    <xf numFmtId="3" fontId="6" fillId="2" borderId="1" xfId="0" applyNumberFormat="1" applyFont="1" applyFill="1" applyBorder="1" applyAlignment="1" applyProtection="1">
      <alignment horizontal="right"/>
      <protection locked="0"/>
    </xf>
    <xf numFmtId="3" fontId="6" fillId="3" borderId="1" xfId="0" applyNumberFormat="1" applyFont="1" applyFill="1" applyBorder="1" applyAlignment="1" applyProtection="1">
      <alignment/>
      <protection locked="0"/>
    </xf>
    <xf numFmtId="3" fontId="10" fillId="1" borderId="1" xfId="0" applyNumberFormat="1" applyFont="1" applyFill="1" applyBorder="1" applyAlignment="1" applyProtection="1">
      <alignment horizontal="right"/>
      <protection locked="0"/>
    </xf>
    <xf numFmtId="3" fontId="6" fillId="7" borderId="1" xfId="0" applyNumberFormat="1" applyFont="1" applyFill="1" applyBorder="1" applyAlignment="1" applyProtection="1">
      <alignment/>
      <protection locked="0"/>
    </xf>
    <xf numFmtId="3" fontId="6" fillId="0" borderId="1" xfId="0" applyNumberFormat="1" applyFont="1" applyBorder="1" applyAlignment="1">
      <alignment horizontal="right"/>
    </xf>
    <xf numFmtId="3" fontId="6" fillId="7" borderId="1" xfId="0" applyNumberFormat="1" applyFont="1" applyFill="1" applyBorder="1" applyAlignment="1" applyProtection="1">
      <alignment horizontal="right"/>
      <protection locked="0"/>
    </xf>
    <xf numFmtId="3" fontId="15" fillId="3" borderId="1" xfId="0" applyNumberFormat="1" applyFont="1" applyFill="1" applyBorder="1" applyAlignment="1" applyProtection="1">
      <alignment horizontal="right"/>
      <protection locked="0"/>
    </xf>
    <xf numFmtId="3" fontId="15" fillId="3" borderId="1" xfId="0" applyNumberFormat="1" applyFont="1" applyFill="1" applyBorder="1" applyAlignment="1" applyProtection="1">
      <alignment/>
      <protection locked="0"/>
    </xf>
    <xf numFmtId="3" fontId="10" fillId="4" borderId="1" xfId="0" applyNumberFormat="1" applyFont="1" applyFill="1" applyBorder="1" applyAlignment="1" applyProtection="1">
      <alignment horizontal="right"/>
      <protection locked="0"/>
    </xf>
    <xf numFmtId="3" fontId="6" fillId="3" borderId="1" xfId="0" applyNumberFormat="1" applyFont="1" applyFill="1" applyBorder="1" applyAlignment="1">
      <alignment/>
    </xf>
    <xf numFmtId="3" fontId="6" fillId="6" borderId="1" xfId="0" applyNumberFormat="1" applyFont="1" applyFill="1" applyBorder="1" applyAlignment="1" applyProtection="1">
      <alignment/>
      <protection locked="0"/>
    </xf>
    <xf numFmtId="3" fontId="15" fillId="6" borderId="1" xfId="0" applyNumberFormat="1" applyFont="1" applyFill="1" applyBorder="1" applyAlignment="1" applyProtection="1">
      <alignment horizontal="right"/>
      <protection locked="0"/>
    </xf>
    <xf numFmtId="3" fontId="6" fillId="6" borderId="1" xfId="0" applyNumberFormat="1" applyFont="1" applyFill="1" applyBorder="1" applyAlignment="1">
      <alignment horizontal="right"/>
    </xf>
    <xf numFmtId="3" fontId="5" fillId="2" borderId="1" xfId="0" applyNumberFormat="1" applyFont="1" applyFill="1" applyBorder="1" applyAlignment="1">
      <alignment/>
    </xf>
    <xf numFmtId="3" fontId="5" fillId="5" borderId="1" xfId="0" applyNumberFormat="1" applyFont="1" applyFill="1" applyBorder="1" applyAlignment="1">
      <alignment/>
    </xf>
    <xf numFmtId="3" fontId="8" fillId="0" borderId="2" xfId="0" applyNumberFormat="1" applyFont="1" applyBorder="1" applyAlignment="1">
      <alignment horizontal="center"/>
    </xf>
    <xf numFmtId="3" fontId="8" fillId="0" borderId="1" xfId="0" applyNumberFormat="1" applyFont="1" applyBorder="1" applyAlignment="1">
      <alignment horizontal="center" vertical="center" wrapText="1"/>
    </xf>
    <xf numFmtId="3" fontId="8" fillId="1" borderId="1" xfId="0" applyNumberFormat="1" applyFont="1" applyFill="1" applyBorder="1" applyAlignment="1">
      <alignment horizontal="center" vertical="center" wrapText="1"/>
    </xf>
    <xf numFmtId="3" fontId="12" fillId="0" borderId="3" xfId="0" applyNumberFormat="1" applyFont="1" applyBorder="1" applyAlignment="1">
      <alignment horizontal="right"/>
    </xf>
    <xf numFmtId="3" fontId="6" fillId="4" borderId="1" xfId="0" applyNumberFormat="1" applyFont="1" applyFill="1" applyBorder="1" applyAlignment="1">
      <alignment/>
    </xf>
    <xf numFmtId="3" fontId="6" fillId="1" borderId="1" xfId="0" applyNumberFormat="1" applyFont="1" applyFill="1" applyBorder="1" applyAlignment="1">
      <alignment/>
    </xf>
    <xf numFmtId="3" fontId="6" fillId="4" borderId="1" xfId="0" applyNumberFormat="1" applyFont="1" applyFill="1" applyBorder="1" applyAlignment="1">
      <alignment horizontal="right"/>
    </xf>
    <xf numFmtId="3" fontId="6" fillId="3" borderId="1" xfId="0" applyNumberFormat="1" applyFont="1" applyFill="1" applyBorder="1" applyAlignment="1">
      <alignment/>
    </xf>
    <xf numFmtId="3" fontId="8" fillId="8" borderId="10" xfId="0" applyNumberFormat="1" applyFont="1" applyFill="1" applyBorder="1" applyAlignment="1" applyProtection="1">
      <alignment horizontal="centerContinuous" vertical="center"/>
      <protection locked="0"/>
    </xf>
    <xf numFmtId="3" fontId="8" fillId="8" borderId="2" xfId="0" applyNumberFormat="1" applyFont="1" applyFill="1" applyBorder="1" applyAlignment="1" applyProtection="1">
      <alignment horizontal="centerContinuous"/>
      <protection locked="0"/>
    </xf>
    <xf numFmtId="3" fontId="8" fillId="8" borderId="11" xfId="0" applyNumberFormat="1" applyFont="1" applyFill="1" applyBorder="1" applyAlignment="1" applyProtection="1">
      <alignment horizontal="centerContinuous"/>
      <protection locked="0"/>
    </xf>
    <xf numFmtId="3" fontId="8" fillId="8" borderId="10" xfId="0" applyNumberFormat="1" applyFont="1" applyFill="1" applyBorder="1" applyAlignment="1" applyProtection="1">
      <alignment horizontal="centerContinuous" vertical="center" wrapText="1"/>
      <protection locked="0"/>
    </xf>
    <xf numFmtId="3" fontId="8" fillId="9" borderId="2" xfId="0" applyNumberFormat="1" applyFont="1" applyFill="1" applyBorder="1" applyAlignment="1" applyProtection="1">
      <alignment horizontal="centerContinuous" vertical="center"/>
      <protection locked="0"/>
    </xf>
    <xf numFmtId="3" fontId="8" fillId="10" borderId="10" xfId="0" applyNumberFormat="1" applyFont="1" applyFill="1" applyBorder="1" applyAlignment="1" applyProtection="1">
      <alignment horizontal="center"/>
      <protection locked="0"/>
    </xf>
    <xf numFmtId="3" fontId="8" fillId="8" borderId="2" xfId="0" applyNumberFormat="1" applyFont="1" applyFill="1" applyBorder="1" applyAlignment="1" applyProtection="1">
      <alignment horizontal="centerContinuous" vertical="center"/>
      <protection locked="0"/>
    </xf>
    <xf numFmtId="3" fontId="8" fillId="8" borderId="11" xfId="0" applyNumberFormat="1" applyFont="1" applyFill="1" applyBorder="1" applyAlignment="1" applyProtection="1">
      <alignment horizontal="centerContinuous" vertical="center"/>
      <protection locked="0"/>
    </xf>
    <xf numFmtId="3" fontId="8" fillId="8" borderId="12" xfId="0" applyNumberFormat="1" applyFont="1" applyFill="1" applyBorder="1" applyAlignment="1" applyProtection="1">
      <alignment horizontal="centerContinuous" vertical="center"/>
      <protection locked="0"/>
    </xf>
    <xf numFmtId="0" fontId="8" fillId="5" borderId="13" xfId="0" applyFont="1" applyFill="1" applyBorder="1" applyAlignment="1" applyProtection="1">
      <alignment horizontal="centerContinuous" vertical="center" wrapText="1"/>
      <protection locked="0"/>
    </xf>
    <xf numFmtId="0" fontId="8" fillId="5" borderId="14" xfId="0" applyFont="1" applyFill="1" applyBorder="1" applyAlignment="1" applyProtection="1">
      <alignment horizontal="centerContinuous" vertical="center"/>
      <protection locked="0"/>
    </xf>
    <xf numFmtId="3" fontId="8" fillId="5" borderId="14" xfId="0" applyNumberFormat="1" applyFont="1" applyFill="1" applyBorder="1" applyAlignment="1" applyProtection="1">
      <alignment horizontal="centerContinuous" vertical="center"/>
      <protection locked="0"/>
    </xf>
    <xf numFmtId="0" fontId="8" fillId="2" borderId="1"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176" fontId="8" fillId="5" borderId="13" xfId="0" applyNumberFormat="1" applyFont="1" applyFill="1" applyBorder="1" applyAlignment="1">
      <alignment horizontal="centerContinuous" vertical="center"/>
    </xf>
    <xf numFmtId="3" fontId="8" fillId="9" borderId="12" xfId="0" applyNumberFormat="1" applyFont="1" applyFill="1" applyBorder="1" applyAlignment="1" applyProtection="1">
      <alignment horizontal="center" vertical="center"/>
      <protection locked="0"/>
    </xf>
    <xf numFmtId="3" fontId="8" fillId="9" borderId="2" xfId="0" applyNumberFormat="1" applyFont="1" applyFill="1" applyBorder="1" applyAlignment="1" applyProtection="1">
      <alignment horizontal="center" vertical="center"/>
      <protection locked="0"/>
    </xf>
    <xf numFmtId="3" fontId="8" fillId="9" borderId="11" xfId="0" applyNumberFormat="1" applyFont="1" applyFill="1" applyBorder="1" applyAlignment="1" applyProtection="1">
      <alignment horizontal="center" vertical="center"/>
      <protection locked="0"/>
    </xf>
    <xf numFmtId="3" fontId="8" fillId="9" borderId="10" xfId="0" applyNumberFormat="1" applyFont="1" applyFill="1" applyBorder="1" applyAlignment="1" applyProtection="1">
      <alignment horizontal="centerContinuous" vertical="center"/>
      <protection locked="0"/>
    </xf>
    <xf numFmtId="3" fontId="8" fillId="2" borderId="16" xfId="0" applyNumberFormat="1" applyFont="1" applyFill="1" applyBorder="1" applyAlignment="1" applyProtection="1">
      <alignment horizontal="center"/>
      <protection locked="0"/>
    </xf>
    <xf numFmtId="3" fontId="8" fillId="2" borderId="15" xfId="0" applyNumberFormat="1" applyFont="1" applyFill="1" applyBorder="1" applyAlignment="1" applyProtection="1">
      <alignment horizontal="center" vertical="center"/>
      <protection locked="0"/>
    </xf>
    <xf numFmtId="3" fontId="8" fillId="2" borderId="1" xfId="0" applyNumberFormat="1" applyFont="1" applyFill="1" applyBorder="1" applyAlignment="1" applyProtection="1">
      <alignment horizontal="center" vertical="center"/>
      <protection locked="0"/>
    </xf>
    <xf numFmtId="3" fontId="8" fillId="9" borderId="13" xfId="0" applyNumberFormat="1" applyFont="1" applyFill="1" applyBorder="1" applyAlignment="1" applyProtection="1">
      <alignment horizontal="centerContinuous" vertical="center"/>
      <protection locked="0"/>
    </xf>
    <xf numFmtId="3" fontId="8" fillId="9" borderId="12" xfId="0" applyNumberFormat="1" applyFont="1" applyFill="1" applyBorder="1" applyAlignment="1" applyProtection="1">
      <alignment horizontal="centerContinuous" vertical="center"/>
      <protection locked="0"/>
    </xf>
    <xf numFmtId="3" fontId="8" fillId="9" borderId="11" xfId="0" applyNumberFormat="1" applyFont="1" applyFill="1" applyBorder="1" applyAlignment="1" applyProtection="1">
      <alignment horizontal="centerContinuous" vertical="center"/>
      <protection locked="0"/>
    </xf>
    <xf numFmtId="0" fontId="8" fillId="2" borderId="15" xfId="0" applyFont="1" applyFill="1" applyBorder="1" applyAlignment="1" applyProtection="1">
      <alignment horizontal="center"/>
      <protection locked="0"/>
    </xf>
    <xf numFmtId="0" fontId="11" fillId="5" borderId="13" xfId="0" applyFont="1" applyFill="1" applyBorder="1" applyAlignment="1">
      <alignment horizontal="center" vertical="center"/>
    </xf>
    <xf numFmtId="0" fontId="8" fillId="5" borderId="15" xfId="0" applyFont="1" applyFill="1" applyBorder="1" applyAlignment="1" applyProtection="1">
      <alignment horizontal="center" vertical="center"/>
      <protection locked="0"/>
    </xf>
    <xf numFmtId="0" fontId="8" fillId="8" borderId="12" xfId="0" applyFont="1" applyFill="1" applyBorder="1" applyAlignment="1">
      <alignment horizontal="centerContinuous" vertical="center"/>
    </xf>
    <xf numFmtId="0" fontId="8" fillId="8" borderId="12" xfId="0" applyFont="1" applyFill="1" applyBorder="1" applyAlignment="1" applyProtection="1">
      <alignment horizontal="centerContinuous" vertical="center"/>
      <protection locked="0"/>
    </xf>
    <xf numFmtId="0" fontId="8" fillId="8" borderId="11" xfId="0" applyFont="1" applyFill="1" applyBorder="1" applyAlignment="1" applyProtection="1">
      <alignment horizontal="centerContinuous" vertical="center"/>
      <protection locked="0"/>
    </xf>
    <xf numFmtId="0" fontId="8" fillId="8" borderId="12" xfId="0" applyFont="1" applyFill="1" applyBorder="1" applyAlignment="1" applyProtection="1">
      <alignment horizontal="center"/>
      <protection locked="0"/>
    </xf>
    <xf numFmtId="0" fontId="8" fillId="8" borderId="2" xfId="0" applyFont="1" applyFill="1" applyBorder="1" applyAlignment="1" applyProtection="1">
      <alignment horizontal="center"/>
      <protection locked="0"/>
    </xf>
    <xf numFmtId="0" fontId="8" fillId="8" borderId="11" xfId="0" applyFont="1" applyFill="1" applyBorder="1" applyAlignment="1" applyProtection="1">
      <alignment horizontal="center"/>
      <protection locked="0"/>
    </xf>
    <xf numFmtId="3" fontId="8" fillId="8" borderId="10" xfId="0" applyNumberFormat="1" applyFont="1" applyFill="1" applyBorder="1" applyAlignment="1" applyProtection="1">
      <alignment horizontal="center" vertical="center"/>
      <protection locked="0"/>
    </xf>
    <xf numFmtId="3" fontId="8" fillId="8" borderId="2" xfId="0" applyNumberFormat="1" applyFont="1" applyFill="1" applyBorder="1" applyAlignment="1">
      <alignment horizontal="centerContinuous" vertical="center"/>
    </xf>
    <xf numFmtId="3" fontId="8" fillId="10" borderId="10" xfId="0" applyNumberFormat="1" applyFont="1" applyFill="1" applyBorder="1" applyAlignment="1">
      <alignment horizontal="center"/>
    </xf>
    <xf numFmtId="3" fontId="8" fillId="8" borderId="12" xfId="0" applyNumberFormat="1" applyFont="1" applyFill="1" applyBorder="1" applyAlignment="1" applyProtection="1">
      <alignment horizontal="centerContinuous" vertical="center" wrapText="1"/>
      <protection locked="0"/>
    </xf>
    <xf numFmtId="3" fontId="11" fillId="8" borderId="2" xfId="0" applyNumberFormat="1" applyFont="1" applyFill="1" applyBorder="1" applyAlignment="1">
      <alignment horizontal="centerContinuous"/>
    </xf>
    <xf numFmtId="3" fontId="8" fillId="8" borderId="10" xfId="0" applyNumberFormat="1" applyFont="1" applyFill="1" applyBorder="1" applyAlignment="1" applyProtection="1">
      <alignment horizontal="centerContinuous"/>
      <protection locked="0"/>
    </xf>
    <xf numFmtId="176" fontId="8" fillId="8" borderId="11" xfId="0" applyNumberFormat="1" applyFont="1" applyFill="1" applyBorder="1" applyAlignment="1">
      <alignment horizontal="centerContinuous" vertical="center"/>
    </xf>
    <xf numFmtId="0" fontId="8" fillId="8" borderId="10" xfId="0" applyFont="1" applyFill="1" applyBorder="1" applyAlignment="1" applyProtection="1">
      <alignment horizontal="centerContinuous" vertical="center"/>
      <protection locked="0"/>
    </xf>
    <xf numFmtId="0" fontId="8" fillId="10" borderId="10" xfId="0" applyFont="1" applyFill="1" applyBorder="1" applyAlignment="1" applyProtection="1">
      <alignment horizontal="centerContinuous" vertical="center"/>
      <protection locked="0"/>
    </xf>
    <xf numFmtId="0" fontId="8" fillId="10" borderId="11" xfId="0" applyFont="1" applyFill="1" applyBorder="1" applyAlignment="1" applyProtection="1">
      <alignment horizontal="centerContinuous" vertical="center"/>
      <protection locked="0"/>
    </xf>
    <xf numFmtId="0" fontId="8" fillId="10" borderId="11" xfId="0" applyFont="1" applyFill="1" applyBorder="1" applyAlignment="1" applyProtection="1">
      <alignment horizontal="center"/>
      <protection locked="0"/>
    </xf>
    <xf numFmtId="0" fontId="8" fillId="8" borderId="10" xfId="0" applyFont="1" applyFill="1" applyBorder="1" applyAlignment="1" applyProtection="1">
      <alignment horizontal="centerContinuous" vertical="center" wrapText="1"/>
      <protection locked="0"/>
    </xf>
    <xf numFmtId="3" fontId="8" fillId="10" borderId="12" xfId="0" applyNumberFormat="1" applyFont="1" applyFill="1" applyBorder="1" applyAlignment="1" applyProtection="1">
      <alignment horizontal="centerContinuous"/>
      <protection locked="0"/>
    </xf>
    <xf numFmtId="0" fontId="8" fillId="8" borderId="10" xfId="0" applyFont="1" applyFill="1" applyBorder="1" applyAlignment="1" applyProtection="1">
      <alignment horizontal="centerContinuous"/>
      <protection locked="0"/>
    </xf>
    <xf numFmtId="0" fontId="8" fillId="8" borderId="2" xfId="0" applyFont="1" applyFill="1" applyBorder="1" applyAlignment="1" applyProtection="1">
      <alignment horizontal="centerContinuous" vertical="center"/>
      <protection locked="0"/>
    </xf>
    <xf numFmtId="0" fontId="6" fillId="3" borderId="1" xfId="0" applyFont="1" applyFill="1" applyBorder="1" applyAlignment="1">
      <alignment/>
    </xf>
    <xf numFmtId="2" fontId="6" fillId="3" borderId="1" xfId="0" applyNumberFormat="1" applyFont="1" applyFill="1" applyBorder="1" applyAlignment="1">
      <alignment/>
    </xf>
    <xf numFmtId="176" fontId="6" fillId="3" borderId="1" xfId="0" applyNumberFormat="1" applyFont="1" applyFill="1" applyBorder="1" applyAlignment="1">
      <alignment/>
    </xf>
    <xf numFmtId="3" fontId="15" fillId="3" borderId="1" xfId="0" applyNumberFormat="1" applyFont="1" applyFill="1" applyBorder="1" applyAlignment="1">
      <alignment/>
    </xf>
    <xf numFmtId="3" fontId="6" fillId="3" borderId="1" xfId="0" applyNumberFormat="1" applyFont="1" applyFill="1" applyBorder="1" applyAlignment="1">
      <alignment horizontal="right"/>
    </xf>
    <xf numFmtId="177" fontId="6" fillId="3" borderId="1" xfId="0" applyNumberFormat="1" applyFont="1" applyFill="1" applyBorder="1" applyAlignment="1">
      <alignment/>
    </xf>
    <xf numFmtId="3" fontId="15" fillId="4" borderId="1" xfId="0" applyNumberFormat="1" applyFont="1" applyFill="1" applyBorder="1" applyAlignment="1">
      <alignment/>
    </xf>
    <xf numFmtId="177" fontId="15" fillId="3" borderId="1" xfId="0" applyNumberFormat="1" applyFont="1" applyFill="1" applyBorder="1" applyAlignment="1" applyProtection="1">
      <alignment horizontal="right"/>
      <protection locked="0"/>
    </xf>
    <xf numFmtId="0" fontId="6" fillId="0" borderId="8" xfId="0" applyFont="1" applyFill="1" applyBorder="1" applyAlignment="1">
      <alignment/>
    </xf>
    <xf numFmtId="3" fontId="6" fillId="0" borderId="1" xfId="0" applyNumberFormat="1" applyFont="1" applyFill="1" applyBorder="1" applyAlignment="1" applyProtection="1">
      <alignment horizontal="right"/>
      <protection locked="0"/>
    </xf>
    <xf numFmtId="2" fontId="6" fillId="0" borderId="1" xfId="0" applyNumberFormat="1" applyFont="1" applyFill="1" applyBorder="1" applyAlignment="1" applyProtection="1">
      <alignment/>
      <protection locked="0"/>
    </xf>
    <xf numFmtId="176"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protection locked="0"/>
    </xf>
    <xf numFmtId="3" fontId="6" fillId="0" borderId="1" xfId="0" applyNumberFormat="1" applyFont="1" applyFill="1" applyBorder="1" applyAlignment="1" applyProtection="1">
      <alignment/>
      <protection locked="0"/>
    </xf>
    <xf numFmtId="3" fontId="6" fillId="0" borderId="1" xfId="0" applyNumberFormat="1" applyFont="1" applyFill="1" applyBorder="1" applyAlignment="1">
      <alignment/>
    </xf>
    <xf numFmtId="0" fontId="6" fillId="0" borderId="0" xfId="0" applyFont="1" applyFill="1" applyAlignment="1">
      <alignment/>
    </xf>
    <xf numFmtId="2" fontId="6" fillId="0" borderId="1" xfId="0" applyNumberFormat="1" applyFont="1" applyFill="1" applyBorder="1" applyAlignment="1" applyProtection="1">
      <alignment horizontal="right"/>
      <protection locked="0"/>
    </xf>
    <xf numFmtId="3" fontId="15" fillId="0" borderId="1" xfId="0" applyNumberFormat="1" applyFont="1" applyFill="1" applyBorder="1" applyAlignment="1" applyProtection="1">
      <alignment horizontal="right"/>
      <protection locked="0"/>
    </xf>
    <xf numFmtId="3" fontId="15" fillId="0" borderId="1" xfId="0" applyNumberFormat="1" applyFont="1" applyFill="1" applyBorder="1" applyAlignment="1" applyProtection="1">
      <alignment/>
      <protection locked="0"/>
    </xf>
    <xf numFmtId="0" fontId="6" fillId="3" borderId="0" xfId="0" applyFont="1" applyFill="1" applyBorder="1" applyAlignment="1">
      <alignment/>
    </xf>
    <xf numFmtId="176" fontId="6" fillId="0" borderId="1" xfId="0" applyNumberFormat="1" applyFont="1" applyFill="1" applyBorder="1" applyAlignment="1" applyProtection="1">
      <alignment/>
      <protection locked="0"/>
    </xf>
    <xf numFmtId="6" fontId="6" fillId="0" borderId="1" xfId="0" applyNumberFormat="1" applyFont="1" applyFill="1" applyBorder="1" applyAlignment="1" applyProtection="1">
      <alignment/>
      <protection locked="0"/>
    </xf>
    <xf numFmtId="177" fontId="6" fillId="0" borderId="1" xfId="0" applyNumberFormat="1" applyFont="1" applyFill="1" applyBorder="1" applyAlignment="1" applyProtection="1">
      <alignment/>
      <protection locked="0"/>
    </xf>
    <xf numFmtId="3" fontId="6" fillId="0" borderId="1" xfId="0" applyNumberFormat="1" applyFont="1" applyFill="1" applyBorder="1" applyAlignment="1">
      <alignment/>
    </xf>
    <xf numFmtId="0" fontId="1" fillId="0" borderId="8" xfId="0" applyFont="1" applyFill="1" applyBorder="1" applyAlignment="1">
      <alignment/>
    </xf>
    <xf numFmtId="176" fontId="15" fillId="0" borderId="1" xfId="0" applyNumberFormat="1" applyFont="1" applyFill="1" applyBorder="1" applyAlignment="1" applyProtection="1">
      <alignment horizontal="right"/>
      <protection locked="0"/>
    </xf>
    <xf numFmtId="0" fontId="5" fillId="0" borderId="0" xfId="0" applyFont="1" applyFill="1" applyAlignment="1">
      <alignment/>
    </xf>
    <xf numFmtId="3" fontId="5" fillId="0" borderId="17" xfId="0" applyNumberFormat="1" applyFont="1" applyBorder="1" applyAlignment="1">
      <alignment/>
    </xf>
    <xf numFmtId="0" fontId="5" fillId="0" borderId="7" xfId="0" applyFont="1" applyBorder="1" applyAlignment="1">
      <alignment/>
    </xf>
    <xf numFmtId="3" fontId="5" fillId="0" borderId="3" xfId="0" applyNumberFormat="1" applyFont="1" applyBorder="1" applyAlignment="1">
      <alignment/>
    </xf>
    <xf numFmtId="1" fontId="5" fillId="2" borderId="3" xfId="0" applyNumberFormat="1" applyFont="1" applyFill="1" applyBorder="1" applyAlignment="1" applyProtection="1">
      <alignment horizontal="right"/>
      <protection locked="0"/>
    </xf>
    <xf numFmtId="3" fontId="5" fillId="1" borderId="3" xfId="0" applyNumberFormat="1" applyFont="1" applyFill="1" applyBorder="1" applyAlignment="1">
      <alignment/>
    </xf>
    <xf numFmtId="0" fontId="5" fillId="0" borderId="4" xfId="0" applyFont="1" applyBorder="1" applyAlignment="1">
      <alignment/>
    </xf>
    <xf numFmtId="3" fontId="8" fillId="0" borderId="9" xfId="0" applyNumberFormat="1"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right"/>
      <protection locked="0"/>
    </xf>
    <xf numFmtId="1" fontId="5" fillId="5" borderId="1" xfId="0" applyNumberFormat="1" applyFont="1" applyFill="1" applyBorder="1" applyAlignment="1" applyProtection="1">
      <alignment horizontal="right"/>
      <protection locked="0"/>
    </xf>
    <xf numFmtId="0" fontId="5" fillId="5" borderId="1" xfId="0" applyFont="1" applyFill="1" applyBorder="1" applyAlignment="1" applyProtection="1">
      <alignment/>
      <protection locked="0"/>
    </xf>
    <xf numFmtId="0" fontId="16" fillId="2" borderId="1" xfId="0" applyFont="1" applyFill="1" applyBorder="1" applyAlignment="1" applyProtection="1">
      <alignment horizontal="center" vertical="center"/>
      <protection locked="0"/>
    </xf>
    <xf numFmtId="3" fontId="5" fillId="5" borderId="1" xfId="0" applyNumberFormat="1" applyFont="1" applyFill="1" applyBorder="1" applyAlignment="1" applyProtection="1">
      <alignment/>
      <protection locked="0"/>
    </xf>
    <xf numFmtId="3" fontId="16" fillId="2" borderId="1" xfId="0" applyNumberFormat="1" applyFont="1" applyFill="1" applyBorder="1" applyAlignment="1" applyProtection="1">
      <alignment horizontal="center" vertical="center" textRotation="90" wrapText="1"/>
      <protection locked="0"/>
    </xf>
    <xf numFmtId="0" fontId="5" fillId="2" borderId="1" xfId="0"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0" fontId="5" fillId="0" borderId="8" xfId="0" applyFont="1" applyBorder="1" applyAlignment="1">
      <alignment/>
    </xf>
    <xf numFmtId="1" fontId="5" fillId="0" borderId="1" xfId="0" applyNumberFormat="1" applyFont="1" applyBorder="1" applyAlignment="1">
      <alignment/>
    </xf>
    <xf numFmtId="3" fontId="5" fillId="1" borderId="1" xfId="0" applyNumberFormat="1" applyFont="1" applyFill="1" applyBorder="1" applyAlignment="1" applyProtection="1">
      <alignment horizontal="right"/>
      <protection locked="0"/>
    </xf>
    <xf numFmtId="2" fontId="5" fillId="0" borderId="1" xfId="0" applyNumberFormat="1" applyFont="1" applyBorder="1" applyAlignment="1" applyProtection="1">
      <alignment horizontal="right"/>
      <protection locked="0"/>
    </xf>
    <xf numFmtId="3" fontId="5" fillId="0" borderId="1" xfId="0" applyNumberFormat="1" applyFont="1" applyBorder="1" applyAlignment="1" applyProtection="1">
      <alignment horizontal="right"/>
      <protection locked="0"/>
    </xf>
    <xf numFmtId="1" fontId="5" fillId="0" borderId="1" xfId="0" applyNumberFormat="1" applyFont="1" applyBorder="1" applyAlignment="1" applyProtection="1">
      <alignment horizontal="right"/>
      <protection locked="0"/>
    </xf>
    <xf numFmtId="176" fontId="5" fillId="0" borderId="1" xfId="0" applyNumberFormat="1" applyFont="1" applyBorder="1" applyAlignment="1" applyProtection="1">
      <alignment horizontal="right"/>
      <protection locked="0"/>
    </xf>
    <xf numFmtId="176" fontId="5" fillId="1" borderId="1" xfId="0" applyNumberFormat="1" applyFont="1" applyFill="1" applyBorder="1" applyAlignment="1" applyProtection="1">
      <alignment horizontal="right"/>
      <protection locked="0"/>
    </xf>
    <xf numFmtId="177" fontId="5" fillId="0" borderId="1" xfId="0" applyNumberFormat="1" applyFont="1" applyBorder="1" applyAlignment="1" applyProtection="1">
      <alignment horizontal="right"/>
      <protection locked="0"/>
    </xf>
    <xf numFmtId="3" fontId="5" fillId="1" borderId="1" xfId="0" applyNumberFormat="1" applyFont="1" applyFill="1" applyBorder="1" applyAlignment="1">
      <alignment/>
    </xf>
    <xf numFmtId="0" fontId="5" fillId="0" borderId="18" xfId="0" applyFont="1" applyBorder="1" applyAlignment="1">
      <alignment/>
    </xf>
    <xf numFmtId="1" fontId="5" fillId="0" borderId="17" xfId="0" applyNumberFormat="1" applyFont="1" applyBorder="1" applyAlignment="1">
      <alignment/>
    </xf>
    <xf numFmtId="3" fontId="5" fillId="1" borderId="17" xfId="0" applyNumberFormat="1" applyFont="1" applyFill="1" applyBorder="1" applyAlignment="1" applyProtection="1">
      <alignment horizontal="right"/>
      <protection locked="0"/>
    </xf>
    <xf numFmtId="0" fontId="5" fillId="0" borderId="17" xfId="0" applyFont="1" applyBorder="1" applyAlignment="1">
      <alignment/>
    </xf>
    <xf numFmtId="176" fontId="5" fillId="1" borderId="17" xfId="0" applyNumberFormat="1" applyFont="1" applyFill="1" applyBorder="1" applyAlignment="1" applyProtection="1">
      <alignment horizontal="right"/>
      <protection locked="0"/>
    </xf>
    <xf numFmtId="1" fontId="5" fillId="2" borderId="17" xfId="0" applyNumberFormat="1" applyFont="1" applyFill="1" applyBorder="1" applyAlignment="1" applyProtection="1">
      <alignment horizontal="right"/>
      <protection locked="0"/>
    </xf>
    <xf numFmtId="3" fontId="5" fillId="1" borderId="17" xfId="0" applyNumberFormat="1" applyFont="1" applyFill="1" applyBorder="1" applyAlignment="1">
      <alignment/>
    </xf>
    <xf numFmtId="3" fontId="6" fillId="1" borderId="1" xfId="0" applyNumberFormat="1" applyFont="1" applyFill="1" applyBorder="1" applyAlignment="1">
      <alignment horizontal="right"/>
    </xf>
    <xf numFmtId="3" fontId="8" fillId="5" borderId="6" xfId="0" applyNumberFormat="1" applyFont="1" applyFill="1" applyBorder="1" applyAlignment="1" applyProtection="1">
      <alignment horizontal="center" vertical="center"/>
      <protection locked="0"/>
    </xf>
    <xf numFmtId="1" fontId="5" fillId="1" borderId="2" xfId="0" applyNumberFormat="1" applyFont="1" applyFill="1" applyBorder="1" applyAlignment="1" applyProtection="1">
      <alignment horizontal="right"/>
      <protection locked="0"/>
    </xf>
    <xf numFmtId="4" fontId="5" fillId="1" borderId="3" xfId="0" applyNumberFormat="1" applyFont="1" applyFill="1" applyBorder="1" applyAlignment="1">
      <alignment/>
    </xf>
    <xf numFmtId="4" fontId="5" fillId="5" borderId="1" xfId="0" applyNumberFormat="1" applyFont="1" applyFill="1" applyBorder="1" applyAlignment="1" applyProtection="1">
      <alignment horizontal="right"/>
      <protection locked="0"/>
    </xf>
    <xf numFmtId="3" fontId="5" fillId="2" borderId="1" xfId="0" applyNumberFormat="1" applyFont="1" applyFill="1" applyBorder="1" applyAlignment="1" applyProtection="1">
      <alignment horizontal="right"/>
      <protection locked="0"/>
    </xf>
    <xf numFmtId="180" fontId="5" fillId="0" borderId="3" xfId="0" applyNumberFormat="1" applyFont="1" applyBorder="1" applyAlignment="1">
      <alignment/>
    </xf>
    <xf numFmtId="177" fontId="5" fillId="0" borderId="3" xfId="0" applyNumberFormat="1" applyFont="1" applyBorder="1" applyAlignment="1">
      <alignment/>
    </xf>
    <xf numFmtId="0" fontId="7" fillId="0" borderId="18" xfId="0" applyFont="1" applyBorder="1" applyAlignment="1" applyProtection="1">
      <alignment horizontal="centerContinuous" vertical="center" wrapText="1"/>
      <protection locked="0"/>
    </xf>
    <xf numFmtId="0" fontId="8" fillId="0" borderId="0" xfId="0" applyFont="1" applyAlignment="1">
      <alignment horizontal="centerContinuous" vertical="center" wrapText="1"/>
    </xf>
    <xf numFmtId="0" fontId="1" fillId="0" borderId="0" xfId="0" applyFont="1" applyFill="1" applyBorder="1" applyAlignment="1" applyProtection="1">
      <alignment horizontal="centerContinuous" vertical="center"/>
      <protection locked="0"/>
    </xf>
    <xf numFmtId="0" fontId="11" fillId="0" borderId="0" xfId="0" applyFont="1" applyFill="1" applyBorder="1" applyAlignment="1">
      <alignment horizontal="centerContinuous"/>
    </xf>
    <xf numFmtId="0" fontId="11" fillId="0" borderId="0" xfId="0" applyFont="1" applyFill="1" applyBorder="1" applyAlignment="1">
      <alignment horizontal="center" vertical="center"/>
    </xf>
    <xf numFmtId="0" fontId="8" fillId="0" borderId="19" xfId="0" applyFont="1" applyFill="1" applyBorder="1" applyAlignment="1" applyProtection="1">
      <alignment horizontal="center" vertical="center"/>
      <protection locked="0"/>
    </xf>
    <xf numFmtId="0" fontId="11" fillId="0" borderId="0" xfId="0" applyFont="1" applyFill="1" applyBorder="1" applyAlignment="1">
      <alignment horizontal="center"/>
    </xf>
    <xf numFmtId="0" fontId="5" fillId="0" borderId="20" xfId="0" applyFont="1" applyBorder="1" applyAlignment="1">
      <alignment/>
    </xf>
    <xf numFmtId="0" fontId="5" fillId="0" borderId="1" xfId="0" applyFont="1" applyBorder="1" applyAlignment="1">
      <alignment/>
    </xf>
    <xf numFmtId="0" fontId="5" fillId="0" borderId="17" xfId="0" applyFont="1" applyBorder="1" applyAlignment="1">
      <alignment/>
    </xf>
    <xf numFmtId="0" fontId="8" fillId="5" borderId="21"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5" borderId="2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3" fontId="8" fillId="10" borderId="16" xfId="0" applyNumberFormat="1" applyFont="1" applyFill="1" applyBorder="1" applyAlignment="1" applyProtection="1">
      <alignment horizontal="center"/>
      <protection locked="0"/>
    </xf>
    <xf numFmtId="3" fontId="8" fillId="5" borderId="8" xfId="0" applyNumberFormat="1" applyFont="1" applyFill="1" applyBorder="1" applyAlignment="1">
      <alignment horizontal="center" vertical="center"/>
    </xf>
    <xf numFmtId="0" fontId="6" fillId="6" borderId="0" xfId="0" applyFont="1" applyFill="1" applyBorder="1" applyAlignment="1">
      <alignment/>
    </xf>
    <xf numFmtId="0" fontId="6" fillId="6" borderId="14" xfId="0" applyFont="1" applyFill="1" applyBorder="1" applyAlignment="1">
      <alignment/>
    </xf>
    <xf numFmtId="0" fontId="6" fillId="6" borderId="22" xfId="0" applyFont="1" applyFill="1" applyBorder="1" applyAlignment="1">
      <alignment/>
    </xf>
    <xf numFmtId="0" fontId="8" fillId="5" borderId="16" xfId="0" applyFont="1" applyFill="1" applyBorder="1" applyAlignment="1" applyProtection="1">
      <alignment horizontal="center"/>
      <protection locked="0"/>
    </xf>
    <xf numFmtId="1" fontId="6" fillId="6" borderId="16" xfId="0" applyNumberFormat="1" applyFont="1" applyFill="1" applyBorder="1" applyAlignment="1" applyProtection="1">
      <alignment horizontal="right"/>
      <protection locked="0"/>
    </xf>
    <xf numFmtId="3" fontId="6" fillId="1" borderId="16" xfId="0" applyNumberFormat="1" applyFont="1" applyFill="1" applyBorder="1" applyAlignment="1">
      <alignment/>
    </xf>
    <xf numFmtId="2" fontId="6" fillId="6" borderId="16" xfId="0" applyNumberFormat="1" applyFont="1" applyFill="1" applyBorder="1" applyAlignment="1" applyProtection="1">
      <alignment horizontal="right"/>
      <protection locked="0"/>
    </xf>
    <xf numFmtId="3" fontId="6" fillId="6" borderId="16" xfId="0" applyNumberFormat="1" applyFont="1" applyFill="1" applyBorder="1" applyAlignment="1" applyProtection="1">
      <alignment horizontal="right"/>
      <protection locked="0"/>
    </xf>
    <xf numFmtId="1" fontId="6" fillId="2" borderId="16" xfId="0" applyNumberFormat="1" applyFont="1" applyFill="1" applyBorder="1" applyAlignment="1" applyProtection="1">
      <alignment horizontal="right"/>
      <protection locked="0"/>
    </xf>
    <xf numFmtId="1" fontId="6" fillId="5" borderId="16" xfId="0" applyNumberFormat="1" applyFont="1" applyFill="1" applyBorder="1" applyAlignment="1" applyProtection="1">
      <alignment horizontal="right"/>
      <protection locked="0"/>
    </xf>
    <xf numFmtId="176" fontId="6" fillId="6" borderId="16" xfId="0" applyNumberFormat="1" applyFont="1" applyFill="1" applyBorder="1" applyAlignment="1" applyProtection="1">
      <alignment horizontal="right"/>
      <protection locked="0"/>
    </xf>
    <xf numFmtId="176" fontId="6" fillId="1" borderId="16" xfId="0" applyNumberFormat="1" applyFont="1" applyFill="1" applyBorder="1" applyAlignment="1" applyProtection="1">
      <alignment horizontal="right"/>
      <protection locked="0"/>
    </xf>
    <xf numFmtId="3" fontId="6" fillId="1" borderId="16" xfId="0" applyNumberFormat="1" applyFont="1" applyFill="1" applyBorder="1" applyAlignment="1" applyProtection="1">
      <alignment horizontal="right"/>
      <protection locked="0"/>
    </xf>
    <xf numFmtId="0" fontId="8" fillId="2" borderId="16" xfId="0" applyFont="1" applyFill="1" applyBorder="1" applyAlignment="1" applyProtection="1">
      <alignment horizontal="center" vertical="center"/>
      <protection locked="0"/>
    </xf>
    <xf numFmtId="3" fontId="6" fillId="5" borderId="16" xfId="0" applyNumberFormat="1" applyFont="1" applyFill="1" applyBorder="1" applyAlignment="1" applyProtection="1">
      <alignment/>
      <protection locked="0"/>
    </xf>
    <xf numFmtId="3" fontId="8" fillId="2" borderId="16" xfId="0" applyNumberFormat="1" applyFont="1" applyFill="1" applyBorder="1" applyAlignment="1" applyProtection="1">
      <alignment horizontal="center" vertical="center" textRotation="90" wrapText="1"/>
      <protection locked="0"/>
    </xf>
    <xf numFmtId="0" fontId="6" fillId="2" borderId="16" xfId="0" applyFont="1" applyFill="1" applyBorder="1" applyAlignment="1" applyProtection="1">
      <alignment/>
      <protection locked="0"/>
    </xf>
    <xf numFmtId="0" fontId="6" fillId="5" borderId="16" xfId="0" applyFont="1" applyFill="1" applyBorder="1" applyAlignment="1" applyProtection="1">
      <alignment/>
      <protection locked="0"/>
    </xf>
    <xf numFmtId="177" fontId="6" fillId="6" borderId="16" xfId="0" applyNumberFormat="1" applyFont="1" applyFill="1" applyBorder="1" applyAlignment="1" applyProtection="1">
      <alignment horizontal="right"/>
      <protection locked="0"/>
    </xf>
    <xf numFmtId="177" fontId="6" fillId="2" borderId="16" xfId="0" applyNumberFormat="1" applyFont="1" applyFill="1" applyBorder="1" applyAlignment="1" applyProtection="1">
      <alignment horizontal="right"/>
      <protection locked="0"/>
    </xf>
    <xf numFmtId="3" fontId="6" fillId="6" borderId="16" xfId="0" applyNumberFormat="1" applyFont="1" applyFill="1" applyBorder="1" applyAlignment="1">
      <alignment/>
    </xf>
    <xf numFmtId="3" fontId="5" fillId="1" borderId="16" xfId="0" applyNumberFormat="1" applyFont="1" applyFill="1" applyBorder="1" applyAlignment="1">
      <alignment/>
    </xf>
    <xf numFmtId="3" fontId="5" fillId="0" borderId="6" xfId="0" applyNumberFormat="1" applyFont="1" applyBorder="1" applyAlignment="1">
      <alignment/>
    </xf>
    <xf numFmtId="0" fontId="11" fillId="6" borderId="0" xfId="0" applyFont="1" applyFill="1" applyBorder="1" applyAlignment="1">
      <alignment horizontal="center"/>
    </xf>
    <xf numFmtId="0" fontId="11" fillId="6" borderId="0" xfId="0" applyFont="1" applyFill="1" applyBorder="1" applyAlignment="1">
      <alignment horizontal="center" vertical="center"/>
    </xf>
    <xf numFmtId="0" fontId="8" fillId="6" borderId="0" xfId="0" applyFont="1" applyFill="1" applyBorder="1" applyAlignment="1">
      <alignment horizontal="center" vertical="center" textRotation="90" wrapText="1"/>
    </xf>
    <xf numFmtId="0" fontId="14" fillId="6" borderId="0" xfId="0" applyFont="1" applyFill="1" applyBorder="1" applyAlignment="1">
      <alignment/>
    </xf>
    <xf numFmtId="0" fontId="5" fillId="6" borderId="0" xfId="0" applyFont="1" applyFill="1" applyBorder="1" applyAlignment="1">
      <alignment/>
    </xf>
    <xf numFmtId="3" fontId="6" fillId="3" borderId="0" xfId="0" applyNumberFormat="1" applyFont="1" applyFill="1" applyBorder="1" applyAlignment="1">
      <alignment/>
    </xf>
    <xf numFmtId="3" fontId="8" fillId="5" borderId="12"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164" fontId="8" fillId="5" borderId="23" xfId="0" applyNumberFormat="1" applyFont="1" applyFill="1" applyBorder="1" applyAlignment="1">
      <alignment horizontal="center" vertical="center"/>
    </xf>
    <xf numFmtId="164" fontId="8" fillId="5" borderId="21" xfId="0" applyNumberFormat="1" applyFont="1" applyFill="1" applyBorder="1" applyAlignment="1">
      <alignment horizontal="center" vertical="center"/>
    </xf>
    <xf numFmtId="164" fontId="8" fillId="5" borderId="19" xfId="0" applyNumberFormat="1" applyFont="1" applyFill="1" applyBorder="1" applyAlignment="1">
      <alignment horizontal="center" vertical="center"/>
    </xf>
    <xf numFmtId="3" fontId="8" fillId="5" borderId="23" xfId="0" applyNumberFormat="1" applyFont="1" applyFill="1" applyBorder="1" applyAlignment="1">
      <alignment horizontal="center" vertical="center"/>
    </xf>
    <xf numFmtId="3" fontId="8" fillId="5" borderId="21" xfId="0" applyNumberFormat="1" applyFont="1" applyFill="1" applyBorder="1" applyAlignment="1">
      <alignment horizontal="center" vertical="center"/>
    </xf>
    <xf numFmtId="3" fontId="8" fillId="5" borderId="19" xfId="0" applyNumberFormat="1" applyFont="1" applyFill="1" applyBorder="1" applyAlignment="1">
      <alignment horizontal="center" vertical="center"/>
    </xf>
    <xf numFmtId="3" fontId="8" fillId="9" borderId="12" xfId="0" applyNumberFormat="1" applyFont="1" applyFill="1" applyBorder="1" applyAlignment="1" applyProtection="1">
      <alignment horizontal="center" vertical="center" wrapText="1"/>
      <protection locked="0"/>
    </xf>
    <xf numFmtId="3" fontId="8" fillId="9" borderId="2" xfId="0" applyNumberFormat="1" applyFont="1" applyFill="1" applyBorder="1" applyAlignment="1" applyProtection="1">
      <alignment horizontal="center" vertical="center" wrapText="1"/>
      <protection locked="0"/>
    </xf>
    <xf numFmtId="3" fontId="8" fillId="10" borderId="13" xfId="0" applyNumberFormat="1" applyFont="1" applyFill="1" applyBorder="1" applyAlignment="1" applyProtection="1">
      <alignment horizontal="center" vertical="center"/>
      <protection locked="0"/>
    </xf>
    <xf numFmtId="3" fontId="8" fillId="10" borderId="14" xfId="0" applyNumberFormat="1" applyFont="1" applyFill="1" applyBorder="1" applyAlignment="1" applyProtection="1">
      <alignment horizontal="center" vertical="center"/>
      <protection locked="0"/>
    </xf>
    <xf numFmtId="3" fontId="8" fillId="10" borderId="22" xfId="0" applyNumberFormat="1" applyFont="1" applyFill="1" applyBorder="1" applyAlignment="1" applyProtection="1">
      <alignment horizontal="center" vertical="center"/>
      <protection locked="0"/>
    </xf>
    <xf numFmtId="3" fontId="8" fillId="5" borderId="11" xfId="0" applyNumberFormat="1" applyFont="1" applyFill="1" applyBorder="1" applyAlignment="1">
      <alignment horizontal="center" vertical="center"/>
    </xf>
    <xf numFmtId="0" fontId="8" fillId="5" borderId="23" xfId="0"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176" fontId="8" fillId="5" borderId="23" xfId="0" applyNumberFormat="1" applyFont="1" applyFill="1" applyBorder="1" applyAlignment="1">
      <alignment horizontal="center" vertical="center"/>
    </xf>
    <xf numFmtId="176" fontId="8" fillId="5" borderId="21" xfId="0" applyNumberFormat="1" applyFont="1" applyFill="1" applyBorder="1" applyAlignment="1">
      <alignment horizontal="center" vertical="center"/>
    </xf>
    <xf numFmtId="3" fontId="8" fillId="5" borderId="23" xfId="0" applyNumberFormat="1" applyFont="1" applyFill="1" applyBorder="1" applyAlignment="1" applyProtection="1">
      <alignment horizontal="center" vertical="center" wrapText="1"/>
      <protection locked="0"/>
    </xf>
    <xf numFmtId="3" fontId="8" fillId="5" borderId="21" xfId="0" applyNumberFormat="1" applyFont="1" applyFill="1" applyBorder="1" applyAlignment="1" applyProtection="1">
      <alignment horizontal="center" vertical="center" wrapText="1"/>
      <protection locked="0"/>
    </xf>
    <xf numFmtId="3" fontId="8" fillId="5" borderId="19" xfId="0" applyNumberFormat="1" applyFont="1" applyFill="1" applyBorder="1" applyAlignment="1" applyProtection="1">
      <alignment horizontal="center" vertical="center" wrapText="1"/>
      <protection locked="0"/>
    </xf>
    <xf numFmtId="3" fontId="8" fillId="5" borderId="12" xfId="0" applyNumberFormat="1" applyFont="1" applyFill="1" applyBorder="1" applyAlignment="1" applyProtection="1">
      <alignment horizontal="center" vertical="center"/>
      <protection locked="0"/>
    </xf>
    <xf numFmtId="3" fontId="8" fillId="5" borderId="2"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73"/>
  <sheetViews>
    <sheetView tabSelected="1" workbookViewId="0" topLeftCell="A1">
      <pane xSplit="2" ySplit="6" topLeftCell="C7" activePane="bottomRight" state="frozen"/>
      <selection pane="topLeft" activeCell="A1" sqref="A1"/>
      <selection pane="topRight" activeCell="B1" sqref="B1"/>
      <selection pane="bottomLeft" activeCell="A7" sqref="A7"/>
      <selection pane="bottomRight" activeCell="C7" sqref="C7"/>
    </sheetView>
  </sheetViews>
  <sheetFormatPr defaultColWidth="9.140625" defaultRowHeight="12"/>
  <cols>
    <col min="1" max="1" width="0.9921875" style="1" customWidth="1"/>
    <col min="2" max="2" width="38.57421875" style="30" customWidth="1"/>
    <col min="3" max="3" width="1.57421875" style="70" customWidth="1"/>
    <col min="4" max="4" width="7.8515625" style="13" customWidth="1"/>
    <col min="5" max="5" width="8.140625" style="88" customWidth="1"/>
    <col min="6" max="6" width="8.421875" style="13" customWidth="1"/>
    <col min="7" max="7" width="8.57421875" style="88" customWidth="1"/>
    <col min="8" max="8" width="2.421875" style="50" customWidth="1"/>
    <col min="9" max="9" width="8.57421875" style="13" customWidth="1"/>
    <col min="10" max="10" width="1.57421875" style="49" customWidth="1"/>
    <col min="11" max="11" width="9.7109375" style="13" customWidth="1"/>
    <col min="12" max="12" width="9.421875" style="13" customWidth="1"/>
    <col min="13" max="13" width="8.57421875" style="13" customWidth="1"/>
    <col min="14" max="14" width="10.7109375" style="13" customWidth="1"/>
    <col min="15" max="18" width="8.57421875" style="13" customWidth="1"/>
    <col min="19" max="19" width="8.57421875" style="26" customWidth="1"/>
    <col min="20" max="27" width="8.57421875" style="13" customWidth="1"/>
    <col min="28" max="28" width="2.421875" style="50" customWidth="1"/>
    <col min="29" max="30" width="10.421875" style="88" customWidth="1"/>
    <col min="31" max="31" width="9.57421875" style="88" customWidth="1"/>
    <col min="32" max="32" width="2.421875" style="129" customWidth="1"/>
    <col min="33" max="33" width="10.57421875" style="88" customWidth="1"/>
    <col min="34" max="34" width="9.57421875" style="88" customWidth="1"/>
    <col min="35" max="35" width="0.9921875" style="130" customWidth="1"/>
    <col min="36" max="41" width="9.57421875" style="88" customWidth="1"/>
    <col min="42" max="42" width="10.28125" style="88" customWidth="1"/>
    <col min="43" max="43" width="0.85546875" style="130" customWidth="1"/>
    <col min="44" max="44" width="9.57421875" style="88" customWidth="1"/>
    <col min="45" max="45" width="2.421875" style="129" customWidth="1"/>
    <col min="46" max="46" width="9.57421875" style="88" customWidth="1"/>
    <col min="47" max="47" width="11.00390625" style="88" customWidth="1"/>
    <col min="48" max="48" width="9.57421875" style="88" customWidth="1"/>
    <col min="49" max="49" width="2.421875" style="129" customWidth="1"/>
    <col min="50" max="53" width="9.57421875" style="88" customWidth="1"/>
    <col min="54" max="55" width="2.421875" style="129" customWidth="1"/>
    <col min="56" max="61" width="9.57421875" style="88" customWidth="1"/>
    <col min="62" max="65" width="2.421875" style="129" customWidth="1"/>
    <col min="66" max="66" width="9.57421875" style="88" customWidth="1"/>
    <col min="67" max="67" width="10.28125" style="88" customWidth="1"/>
    <col min="68" max="68" width="9.57421875" style="88" customWidth="1"/>
    <col min="69" max="69" width="11.421875" style="88" customWidth="1"/>
    <col min="70" max="70" width="10.8515625" style="88" customWidth="1"/>
    <col min="71" max="73" width="9.57421875" style="88" customWidth="1"/>
    <col min="74" max="74" width="10.421875" style="88" customWidth="1"/>
    <col min="75" max="75" width="11.140625" style="88" customWidth="1"/>
    <col min="76" max="76" width="9.57421875" style="88" customWidth="1"/>
    <col min="77" max="77" width="2.421875" style="50" customWidth="1"/>
    <col min="78" max="78" width="1.57421875" style="49" customWidth="1"/>
    <col min="79" max="80" width="11.57421875" style="13" customWidth="1"/>
    <col min="81" max="82" width="2.421875" style="50" customWidth="1"/>
    <col min="83" max="87" width="12.57421875" style="13" customWidth="1"/>
    <col min="88" max="88" width="0.85546875" style="49" customWidth="1"/>
    <col min="89" max="103" width="8.57421875" style="88" customWidth="1"/>
    <col min="104" max="106" width="10.57421875" style="88" customWidth="1"/>
    <col min="107" max="16384" width="9.00390625" style="1" customWidth="1"/>
  </cols>
  <sheetData>
    <row r="1" spans="1:106" s="296" customFormat="1" ht="9.75" customHeight="1">
      <c r="A1" s="262"/>
      <c r="B1" s="15"/>
      <c r="C1" s="15"/>
      <c r="D1" s="15">
        <v>1</v>
      </c>
      <c r="E1" s="15" t="s">
        <v>5</v>
      </c>
      <c r="F1" s="15">
        <v>2</v>
      </c>
      <c r="G1" s="15">
        <v>3</v>
      </c>
      <c r="H1" s="15">
        <v>4</v>
      </c>
      <c r="I1" s="15">
        <v>5</v>
      </c>
      <c r="J1" s="15"/>
      <c r="K1" s="15">
        <v>6</v>
      </c>
      <c r="L1" s="15">
        <v>7</v>
      </c>
      <c r="M1" s="15">
        <v>8</v>
      </c>
      <c r="N1" s="15">
        <v>9</v>
      </c>
      <c r="O1" s="15">
        <v>10</v>
      </c>
      <c r="P1" s="15">
        <v>11</v>
      </c>
      <c r="Q1" s="15" t="s">
        <v>6</v>
      </c>
      <c r="R1" s="15" t="s">
        <v>7</v>
      </c>
      <c r="S1" s="15" t="s">
        <v>8</v>
      </c>
      <c r="T1" s="15" t="s">
        <v>9</v>
      </c>
      <c r="U1" s="15" t="s">
        <v>10</v>
      </c>
      <c r="V1" s="15" t="s">
        <v>11</v>
      </c>
      <c r="W1" s="15" t="s">
        <v>12</v>
      </c>
      <c r="X1" s="15" t="s">
        <v>13</v>
      </c>
      <c r="Y1" s="15" t="s">
        <v>14</v>
      </c>
      <c r="Z1" s="15" t="s">
        <v>15</v>
      </c>
      <c r="AA1" s="15" t="s">
        <v>16</v>
      </c>
      <c r="AB1" s="15">
        <v>12</v>
      </c>
      <c r="AC1" s="15" t="s">
        <v>131</v>
      </c>
      <c r="AD1" s="15" t="s">
        <v>133</v>
      </c>
      <c r="AE1" s="15" t="s">
        <v>135</v>
      </c>
      <c r="AF1" s="15">
        <v>13</v>
      </c>
      <c r="AG1" s="89">
        <v>14</v>
      </c>
      <c r="AH1" s="89">
        <v>15</v>
      </c>
      <c r="AI1" s="15"/>
      <c r="AJ1" s="89">
        <v>16</v>
      </c>
      <c r="AK1" s="89">
        <v>17</v>
      </c>
      <c r="AL1" s="89">
        <v>18</v>
      </c>
      <c r="AM1" s="89">
        <v>19</v>
      </c>
      <c r="AN1" s="89">
        <v>20</v>
      </c>
      <c r="AO1" s="89">
        <v>21</v>
      </c>
      <c r="AP1" s="15" t="s">
        <v>17</v>
      </c>
      <c r="AQ1" s="15"/>
      <c r="AR1" s="15">
        <v>22</v>
      </c>
      <c r="AS1" s="15">
        <v>23</v>
      </c>
      <c r="AT1" s="89">
        <v>24</v>
      </c>
      <c r="AU1" s="89">
        <v>25</v>
      </c>
      <c r="AV1" s="89">
        <v>26</v>
      </c>
      <c r="AW1" s="15">
        <v>27</v>
      </c>
      <c r="AX1" s="15">
        <v>28</v>
      </c>
      <c r="AY1" s="89">
        <v>29</v>
      </c>
      <c r="AZ1" s="15">
        <v>30</v>
      </c>
      <c r="BA1" s="15">
        <v>31</v>
      </c>
      <c r="BB1" s="15">
        <v>32</v>
      </c>
      <c r="BC1" s="15">
        <v>33</v>
      </c>
      <c r="BD1" s="15">
        <v>34</v>
      </c>
      <c r="BE1" s="97">
        <v>35</v>
      </c>
      <c r="BF1" s="97" t="s">
        <v>124</v>
      </c>
      <c r="BG1" s="97" t="s">
        <v>125</v>
      </c>
      <c r="BH1" s="97" t="s">
        <v>139</v>
      </c>
      <c r="BI1" s="97" t="s">
        <v>140</v>
      </c>
      <c r="BJ1" s="15">
        <v>36</v>
      </c>
      <c r="BK1" s="15">
        <v>37</v>
      </c>
      <c r="BL1" s="15">
        <v>38</v>
      </c>
      <c r="BM1" s="15">
        <v>39</v>
      </c>
      <c r="BN1" s="97">
        <v>40</v>
      </c>
      <c r="BO1" s="97" t="s">
        <v>126</v>
      </c>
      <c r="BP1" s="97" t="s">
        <v>127</v>
      </c>
      <c r="BQ1" s="97" t="s">
        <v>141</v>
      </c>
      <c r="BR1" s="97" t="s">
        <v>142</v>
      </c>
      <c r="BS1" s="97">
        <v>41</v>
      </c>
      <c r="BT1" s="97" t="s">
        <v>18</v>
      </c>
      <c r="BU1" s="97" t="s">
        <v>128</v>
      </c>
      <c r="BV1" s="97" t="s">
        <v>129</v>
      </c>
      <c r="BW1" s="97" t="s">
        <v>143</v>
      </c>
      <c r="BX1" s="15">
        <v>42</v>
      </c>
      <c r="BY1" s="15">
        <v>43</v>
      </c>
      <c r="BZ1" s="15"/>
      <c r="CA1" s="15">
        <v>44</v>
      </c>
      <c r="CB1" s="15">
        <v>45</v>
      </c>
      <c r="CC1" s="15">
        <v>46</v>
      </c>
      <c r="CD1" s="15">
        <v>47</v>
      </c>
      <c r="CE1" s="15">
        <v>48</v>
      </c>
      <c r="CF1" s="15">
        <v>49</v>
      </c>
      <c r="CG1" s="15">
        <v>50</v>
      </c>
      <c r="CH1" s="15">
        <v>51</v>
      </c>
      <c r="CI1" s="15" t="s">
        <v>19</v>
      </c>
      <c r="CJ1" s="15"/>
      <c r="CK1" s="89">
        <v>52</v>
      </c>
      <c r="CL1" s="89">
        <v>53</v>
      </c>
      <c r="CM1" s="89">
        <v>54</v>
      </c>
      <c r="CN1" s="89">
        <v>55</v>
      </c>
      <c r="CO1" s="89">
        <v>56</v>
      </c>
      <c r="CP1" s="89">
        <v>57</v>
      </c>
      <c r="CQ1" s="89">
        <v>58</v>
      </c>
      <c r="CR1" s="89">
        <v>59</v>
      </c>
      <c r="CS1" s="89">
        <v>60</v>
      </c>
      <c r="CT1" s="89">
        <v>61</v>
      </c>
      <c r="CU1" s="89">
        <v>62</v>
      </c>
      <c r="CV1" s="89">
        <v>63</v>
      </c>
      <c r="CW1" s="89">
        <v>64</v>
      </c>
      <c r="CX1" s="89">
        <v>65</v>
      </c>
      <c r="CY1" s="89" t="s">
        <v>20</v>
      </c>
      <c r="CZ1" s="89">
        <v>66</v>
      </c>
      <c r="DA1" s="131">
        <v>67</v>
      </c>
      <c r="DB1" s="15" t="s">
        <v>21</v>
      </c>
    </row>
    <row r="2" spans="1:106" s="297" customFormat="1" ht="11.25" customHeight="1">
      <c r="A2" s="260"/>
      <c r="B2" s="261"/>
      <c r="C2" s="68"/>
      <c r="D2" s="316" t="s">
        <v>0</v>
      </c>
      <c r="E2" s="317"/>
      <c r="F2" s="317"/>
      <c r="G2" s="317"/>
      <c r="H2" s="317"/>
      <c r="I2" s="318"/>
      <c r="J2" s="166"/>
      <c r="K2" s="319" t="s">
        <v>1</v>
      </c>
      <c r="L2" s="320"/>
      <c r="M2" s="320"/>
      <c r="N2" s="320"/>
      <c r="O2" s="320"/>
      <c r="P2" s="320"/>
      <c r="Q2" s="266"/>
      <c r="R2" s="266"/>
      <c r="S2" s="266"/>
      <c r="T2" s="266"/>
      <c r="U2" s="266"/>
      <c r="V2" s="266"/>
      <c r="W2" s="266"/>
      <c r="X2" s="266"/>
      <c r="Y2" s="266"/>
      <c r="Z2" s="266"/>
      <c r="AA2" s="267"/>
      <c r="AB2" s="79"/>
      <c r="AC2" s="321" t="s">
        <v>153</v>
      </c>
      <c r="AD2" s="322"/>
      <c r="AE2" s="323"/>
      <c r="AF2" s="152"/>
      <c r="AG2" s="101"/>
      <c r="AH2" s="101"/>
      <c r="AI2" s="102"/>
      <c r="AJ2" s="324" t="s">
        <v>198</v>
      </c>
      <c r="AK2" s="325"/>
      <c r="AL2" s="325"/>
      <c r="AM2" s="325"/>
      <c r="AN2" s="325"/>
      <c r="AO2" s="325"/>
      <c r="AP2" s="103"/>
      <c r="AQ2" s="103"/>
      <c r="AR2" s="303" t="s">
        <v>2</v>
      </c>
      <c r="AS2" s="303"/>
      <c r="AT2" s="303"/>
      <c r="AU2" s="303"/>
      <c r="AV2" s="303"/>
      <c r="AW2" s="303"/>
      <c r="AX2" s="303"/>
      <c r="AY2" s="303"/>
      <c r="AZ2" s="308"/>
      <c r="BA2" s="308"/>
      <c r="BB2" s="308"/>
      <c r="BC2" s="308"/>
      <c r="BD2" s="308"/>
      <c r="BE2" s="303"/>
      <c r="BF2" s="303"/>
      <c r="BG2" s="303"/>
      <c r="BH2" s="303"/>
      <c r="BI2" s="315"/>
      <c r="BJ2" s="159"/>
      <c r="BK2" s="160"/>
      <c r="BL2" s="160"/>
      <c r="BM2" s="160"/>
      <c r="BN2" s="302" t="s">
        <v>2</v>
      </c>
      <c r="BO2" s="303"/>
      <c r="BP2" s="303"/>
      <c r="BQ2" s="303"/>
      <c r="BR2" s="303"/>
      <c r="BS2" s="303"/>
      <c r="BT2" s="303"/>
      <c r="BU2" s="303"/>
      <c r="BV2" s="303"/>
      <c r="BW2" s="303"/>
      <c r="BX2" s="103"/>
      <c r="BY2" s="152"/>
      <c r="BZ2" s="80"/>
      <c r="CA2" s="304" t="s">
        <v>3</v>
      </c>
      <c r="CB2" s="305"/>
      <c r="CC2" s="305"/>
      <c r="CD2" s="305"/>
      <c r="CE2" s="305"/>
      <c r="CF2" s="305"/>
      <c r="CG2" s="305"/>
      <c r="CH2" s="305"/>
      <c r="CI2" s="306"/>
      <c r="CJ2" s="80"/>
      <c r="CK2" s="307" t="s">
        <v>4</v>
      </c>
      <c r="CL2" s="308"/>
      <c r="CM2" s="308"/>
      <c r="CN2" s="308"/>
      <c r="CO2" s="308"/>
      <c r="CP2" s="308"/>
      <c r="CQ2" s="308"/>
      <c r="CR2" s="308"/>
      <c r="CS2" s="308"/>
      <c r="CT2" s="307" t="s">
        <v>4</v>
      </c>
      <c r="CU2" s="308"/>
      <c r="CV2" s="308"/>
      <c r="CW2" s="308"/>
      <c r="CX2" s="308"/>
      <c r="CY2" s="308"/>
      <c r="CZ2" s="308"/>
      <c r="DA2" s="308"/>
      <c r="DB2" s="309"/>
    </row>
    <row r="3" spans="1:106" s="297" customFormat="1" ht="12" customHeight="1">
      <c r="A3" s="260"/>
      <c r="B3" s="77"/>
      <c r="C3" s="68"/>
      <c r="D3" s="148"/>
      <c r="E3" s="150"/>
      <c r="F3" s="149"/>
      <c r="G3" s="150"/>
      <c r="H3" s="149"/>
      <c r="I3" s="149"/>
      <c r="J3" s="80"/>
      <c r="K3" s="153"/>
      <c r="L3" s="149"/>
      <c r="M3" s="149"/>
      <c r="N3" s="149"/>
      <c r="O3" s="149"/>
      <c r="P3" s="149"/>
      <c r="Q3" s="268"/>
      <c r="R3" s="268"/>
      <c r="S3" s="268"/>
      <c r="T3" s="268"/>
      <c r="U3" s="268"/>
      <c r="V3" s="268"/>
      <c r="W3" s="268"/>
      <c r="X3" s="268"/>
      <c r="Y3" s="268"/>
      <c r="Z3" s="268"/>
      <c r="AA3" s="269"/>
      <c r="AB3" s="151"/>
      <c r="AC3" s="99"/>
      <c r="AD3" s="100"/>
      <c r="AE3" s="101"/>
      <c r="AF3" s="151"/>
      <c r="AG3" s="101"/>
      <c r="AH3" s="101"/>
      <c r="AI3" s="102"/>
      <c r="AJ3" s="310" t="s">
        <v>146</v>
      </c>
      <c r="AK3" s="311"/>
      <c r="AL3" s="311"/>
      <c r="AM3" s="311"/>
      <c r="AN3" s="311"/>
      <c r="AO3" s="311"/>
      <c r="AP3" s="156"/>
      <c r="AQ3" s="249"/>
      <c r="AR3" s="154"/>
      <c r="AS3" s="155"/>
      <c r="AT3" s="155"/>
      <c r="AU3" s="155"/>
      <c r="AV3" s="155"/>
      <c r="AW3" s="155"/>
      <c r="AX3" s="155"/>
      <c r="AY3" s="155"/>
      <c r="AZ3" s="155"/>
      <c r="BA3" s="155"/>
      <c r="BB3" s="155"/>
      <c r="BC3" s="155"/>
      <c r="BD3" s="155"/>
      <c r="BE3" s="163" t="s">
        <v>50</v>
      </c>
      <c r="BF3" s="157"/>
      <c r="BG3" s="157"/>
      <c r="BH3" s="157"/>
      <c r="BI3" s="157"/>
      <c r="BJ3" s="160"/>
      <c r="BK3" s="160"/>
      <c r="BL3" s="160"/>
      <c r="BM3" s="160"/>
      <c r="BN3" s="161" t="s">
        <v>50</v>
      </c>
      <c r="BO3" s="162"/>
      <c r="BP3" s="143"/>
      <c r="BQ3" s="143"/>
      <c r="BR3" s="143"/>
      <c r="BS3" s="143"/>
      <c r="BT3" s="143"/>
      <c r="BU3" s="143"/>
      <c r="BV3" s="143"/>
      <c r="BW3" s="143"/>
      <c r="BX3" s="156"/>
      <c r="BY3" s="270"/>
      <c r="BZ3" s="80"/>
      <c r="CA3" s="78"/>
      <c r="CB3" s="78"/>
      <c r="CC3" s="78"/>
      <c r="CD3" s="78"/>
      <c r="CE3" s="78"/>
      <c r="CF3" s="78"/>
      <c r="CG3" s="78"/>
      <c r="CH3" s="78"/>
      <c r="CI3" s="78"/>
      <c r="CJ3" s="80"/>
      <c r="CK3" s="165"/>
      <c r="CL3" s="81"/>
      <c r="CM3" s="81"/>
      <c r="CN3" s="81"/>
      <c r="CO3" s="81"/>
      <c r="CP3" s="81"/>
      <c r="CQ3" s="81"/>
      <c r="CR3" s="81"/>
      <c r="CS3" s="81"/>
      <c r="CT3" s="81"/>
      <c r="CU3" s="81"/>
      <c r="CV3" s="81"/>
      <c r="CW3" s="81"/>
      <c r="CX3" s="81"/>
      <c r="CY3" s="81"/>
      <c r="CZ3" s="81"/>
      <c r="DA3" s="81"/>
      <c r="DB3" s="272"/>
    </row>
    <row r="4" spans="1:106" s="296" customFormat="1" ht="21.75" customHeight="1">
      <c r="A4" s="258" t="s">
        <v>175</v>
      </c>
      <c r="B4" s="259"/>
      <c r="C4" s="68"/>
      <c r="D4" s="184"/>
      <c r="E4" s="185"/>
      <c r="F4" s="186"/>
      <c r="G4" s="139" t="s">
        <v>162</v>
      </c>
      <c r="H4" s="187"/>
      <c r="I4" s="168"/>
      <c r="J4" s="68"/>
      <c r="K4" s="179" t="s">
        <v>163</v>
      </c>
      <c r="L4" s="180"/>
      <c r="M4" s="180"/>
      <c r="N4" s="180"/>
      <c r="O4" s="180"/>
      <c r="P4" s="169"/>
      <c r="Q4" s="181" t="s">
        <v>164</v>
      </c>
      <c r="R4" s="181"/>
      <c r="S4" s="181"/>
      <c r="T4" s="181"/>
      <c r="U4" s="181"/>
      <c r="V4" s="182"/>
      <c r="W4" s="181"/>
      <c r="X4" s="181"/>
      <c r="Y4" s="181"/>
      <c r="Z4" s="182"/>
      <c r="AA4" s="183"/>
      <c r="AB4" s="151"/>
      <c r="AC4" s="176" t="s">
        <v>145</v>
      </c>
      <c r="AD4" s="177"/>
      <c r="AE4" s="178"/>
      <c r="AF4" s="76"/>
      <c r="AG4" s="145" t="s">
        <v>137</v>
      </c>
      <c r="AH4" s="146"/>
      <c r="AI4" s="98"/>
      <c r="AJ4" s="142" t="s">
        <v>147</v>
      </c>
      <c r="AK4" s="140"/>
      <c r="AL4" s="140"/>
      <c r="AM4" s="139" t="s">
        <v>138</v>
      </c>
      <c r="AN4" s="140"/>
      <c r="AO4" s="140"/>
      <c r="AP4" s="144"/>
      <c r="AQ4" s="98"/>
      <c r="AR4" s="139" t="s">
        <v>46</v>
      </c>
      <c r="AS4" s="140"/>
      <c r="AT4" s="140"/>
      <c r="AU4" s="141"/>
      <c r="AV4" s="139" t="s">
        <v>48</v>
      </c>
      <c r="AW4" s="140"/>
      <c r="AX4" s="140"/>
      <c r="AY4" s="141"/>
      <c r="AZ4" s="312" t="s">
        <v>49</v>
      </c>
      <c r="BA4" s="313"/>
      <c r="BB4" s="313"/>
      <c r="BC4" s="313"/>
      <c r="BD4" s="314"/>
      <c r="BE4" s="139" t="s">
        <v>170</v>
      </c>
      <c r="BF4" s="140"/>
      <c r="BG4" s="140"/>
      <c r="BH4" s="140"/>
      <c r="BI4" s="140"/>
      <c r="BJ4" s="158"/>
      <c r="BK4" s="158"/>
      <c r="BL4" s="158"/>
      <c r="BM4" s="158"/>
      <c r="BN4" s="167" t="s">
        <v>169</v>
      </c>
      <c r="BO4" s="145"/>
      <c r="BP4" s="145"/>
      <c r="BQ4" s="145"/>
      <c r="BR4" s="146"/>
      <c r="BS4" s="147" t="s">
        <v>179</v>
      </c>
      <c r="BT4" s="145"/>
      <c r="BU4" s="145"/>
      <c r="BV4" s="145"/>
      <c r="BW4" s="146"/>
      <c r="BX4" s="271"/>
      <c r="BY4" s="76"/>
      <c r="BZ4" s="68"/>
      <c r="CA4" s="168" t="s">
        <v>172</v>
      </c>
      <c r="CB4" s="169"/>
      <c r="CC4" s="164"/>
      <c r="CD4" s="164"/>
      <c r="CE4" s="170"/>
      <c r="CF4" s="171"/>
      <c r="CG4" s="171"/>
      <c r="CH4" s="171"/>
      <c r="CI4" s="172"/>
      <c r="CJ4" s="68"/>
      <c r="CK4" s="142" t="s">
        <v>55</v>
      </c>
      <c r="CL4" s="146"/>
      <c r="CM4" s="142" t="s">
        <v>40</v>
      </c>
      <c r="CN4" s="146"/>
      <c r="CO4" s="142" t="s">
        <v>56</v>
      </c>
      <c r="CP4" s="146"/>
      <c r="CQ4" s="142" t="s">
        <v>59</v>
      </c>
      <c r="CR4" s="146"/>
      <c r="CS4" s="142" t="s">
        <v>174</v>
      </c>
      <c r="CT4" s="146"/>
      <c r="CU4" s="147" t="s">
        <v>155</v>
      </c>
      <c r="CV4" s="146"/>
      <c r="CW4" s="147" t="s">
        <v>62</v>
      </c>
      <c r="CX4" s="146"/>
      <c r="CY4" s="173" t="s">
        <v>156</v>
      </c>
      <c r="CZ4" s="142" t="s">
        <v>64</v>
      </c>
      <c r="DA4" s="174"/>
      <c r="DB4" s="175"/>
    </row>
    <row r="5" spans="1:106" s="298" customFormat="1" ht="64.5" customHeight="1" thickBot="1">
      <c r="A5" s="256" t="s">
        <v>196</v>
      </c>
      <c r="B5" s="257"/>
      <c r="C5" s="68"/>
      <c r="D5" s="69" t="s">
        <v>22</v>
      </c>
      <c r="E5" s="82" t="s">
        <v>161</v>
      </c>
      <c r="F5" s="69" t="s">
        <v>23</v>
      </c>
      <c r="G5" s="90" t="s">
        <v>24</v>
      </c>
      <c r="H5" s="4" t="s">
        <v>41</v>
      </c>
      <c r="I5" s="69" t="s">
        <v>25</v>
      </c>
      <c r="J5" s="73"/>
      <c r="K5" s="69" t="s">
        <v>26</v>
      </c>
      <c r="L5" s="69" t="s">
        <v>157</v>
      </c>
      <c r="M5" s="69" t="s">
        <v>27</v>
      </c>
      <c r="N5" s="69" t="s">
        <v>180</v>
      </c>
      <c r="O5" s="69" t="s">
        <v>28</v>
      </c>
      <c r="P5" s="69" t="s">
        <v>29</v>
      </c>
      <c r="Q5" s="74" t="s">
        <v>30</v>
      </c>
      <c r="R5" s="74" t="s">
        <v>31</v>
      </c>
      <c r="S5" s="75" t="s">
        <v>32</v>
      </c>
      <c r="T5" s="74" t="s">
        <v>33</v>
      </c>
      <c r="U5" s="74" t="s">
        <v>34</v>
      </c>
      <c r="V5" s="74" t="s">
        <v>35</v>
      </c>
      <c r="W5" s="74" t="s">
        <v>36</v>
      </c>
      <c r="X5" s="74" t="s">
        <v>37</v>
      </c>
      <c r="Y5" s="74" t="s">
        <v>38</v>
      </c>
      <c r="Z5" s="74" t="s">
        <v>39</v>
      </c>
      <c r="AA5" s="74" t="s">
        <v>40</v>
      </c>
      <c r="AB5" s="104" t="s">
        <v>41</v>
      </c>
      <c r="AC5" s="82" t="s">
        <v>132</v>
      </c>
      <c r="AD5" s="82" t="s">
        <v>134</v>
      </c>
      <c r="AE5" s="82" t="s">
        <v>136</v>
      </c>
      <c r="AF5" s="104" t="s">
        <v>41</v>
      </c>
      <c r="AG5" s="90" t="s">
        <v>42</v>
      </c>
      <c r="AH5" s="90" t="s">
        <v>43</v>
      </c>
      <c r="AI5" s="105"/>
      <c r="AJ5" s="90" t="s">
        <v>158</v>
      </c>
      <c r="AK5" s="90" t="s">
        <v>159</v>
      </c>
      <c r="AL5" s="90" t="s">
        <v>44</v>
      </c>
      <c r="AM5" s="90" t="s">
        <v>158</v>
      </c>
      <c r="AN5" s="90" t="s">
        <v>159</v>
      </c>
      <c r="AO5" s="90" t="s">
        <v>45</v>
      </c>
      <c r="AP5" s="82" t="s">
        <v>154</v>
      </c>
      <c r="AQ5" s="106"/>
      <c r="AR5" s="90" t="s">
        <v>165</v>
      </c>
      <c r="AS5" s="104" t="s">
        <v>41</v>
      </c>
      <c r="AT5" s="90" t="s">
        <v>47</v>
      </c>
      <c r="AU5" s="90" t="s">
        <v>160</v>
      </c>
      <c r="AV5" s="90" t="s">
        <v>165</v>
      </c>
      <c r="AW5" s="104" t="s">
        <v>41</v>
      </c>
      <c r="AX5" s="90" t="s">
        <v>47</v>
      </c>
      <c r="AY5" s="90" t="s">
        <v>160</v>
      </c>
      <c r="AZ5" s="82" t="s">
        <v>166</v>
      </c>
      <c r="BA5" s="82" t="s">
        <v>47</v>
      </c>
      <c r="BB5" s="104" t="s">
        <v>41</v>
      </c>
      <c r="BC5" s="104" t="s">
        <v>41</v>
      </c>
      <c r="BD5" s="82" t="s">
        <v>160</v>
      </c>
      <c r="BE5" s="107" t="s">
        <v>167</v>
      </c>
      <c r="BF5" s="107" t="s">
        <v>188</v>
      </c>
      <c r="BG5" s="107" t="s">
        <v>181</v>
      </c>
      <c r="BH5" s="221" t="s">
        <v>182</v>
      </c>
      <c r="BI5" s="108" t="s">
        <v>183</v>
      </c>
      <c r="BJ5" s="109" t="s">
        <v>41</v>
      </c>
      <c r="BK5" s="109" t="s">
        <v>41</v>
      </c>
      <c r="BL5" s="109" t="s">
        <v>41</v>
      </c>
      <c r="BM5" s="109" t="s">
        <v>41</v>
      </c>
      <c r="BN5" s="107" t="s">
        <v>168</v>
      </c>
      <c r="BO5" s="107" t="s">
        <v>184</v>
      </c>
      <c r="BP5" s="107" t="s">
        <v>185</v>
      </c>
      <c r="BQ5" s="107" t="s">
        <v>186</v>
      </c>
      <c r="BR5" s="107" t="s">
        <v>187</v>
      </c>
      <c r="BS5" s="107" t="s">
        <v>171</v>
      </c>
      <c r="BT5" s="107" t="s">
        <v>184</v>
      </c>
      <c r="BU5" s="107" t="s">
        <v>189</v>
      </c>
      <c r="BV5" s="107" t="s">
        <v>191</v>
      </c>
      <c r="BW5" s="107" t="s">
        <v>190</v>
      </c>
      <c r="BX5" s="82" t="s">
        <v>192</v>
      </c>
      <c r="BY5" s="4" t="s">
        <v>41</v>
      </c>
      <c r="BZ5" s="45"/>
      <c r="CA5" s="69" t="s">
        <v>51</v>
      </c>
      <c r="CB5" s="69" t="s">
        <v>178</v>
      </c>
      <c r="CC5" s="4" t="s">
        <v>41</v>
      </c>
      <c r="CD5" s="4" t="s">
        <v>41</v>
      </c>
      <c r="CE5" s="69" t="s">
        <v>52</v>
      </c>
      <c r="CF5" s="69" t="s">
        <v>144</v>
      </c>
      <c r="CG5" s="69" t="s">
        <v>53</v>
      </c>
      <c r="CH5" s="69" t="s">
        <v>173</v>
      </c>
      <c r="CI5" s="69" t="s">
        <v>54</v>
      </c>
      <c r="CJ5" s="45"/>
      <c r="CK5" s="90" t="s">
        <v>176</v>
      </c>
      <c r="CL5" s="90" t="s">
        <v>177</v>
      </c>
      <c r="CM5" s="90" t="s">
        <v>176</v>
      </c>
      <c r="CN5" s="90" t="s">
        <v>177</v>
      </c>
      <c r="CO5" s="90" t="s">
        <v>57</v>
      </c>
      <c r="CP5" s="90" t="s">
        <v>58</v>
      </c>
      <c r="CQ5" s="90" t="s">
        <v>57</v>
      </c>
      <c r="CR5" s="90" t="s">
        <v>58</v>
      </c>
      <c r="CS5" s="90" t="s">
        <v>57</v>
      </c>
      <c r="CT5" s="90" t="s">
        <v>58</v>
      </c>
      <c r="CU5" s="90" t="s">
        <v>60</v>
      </c>
      <c r="CV5" s="90" t="s">
        <v>61</v>
      </c>
      <c r="CW5" s="90" t="s">
        <v>57</v>
      </c>
      <c r="CX5" s="90" t="s">
        <v>58</v>
      </c>
      <c r="CY5" s="90" t="s">
        <v>63</v>
      </c>
      <c r="CZ5" s="90" t="s">
        <v>57</v>
      </c>
      <c r="DA5" s="132" t="s">
        <v>58</v>
      </c>
      <c r="DB5" s="133" t="s">
        <v>65</v>
      </c>
    </row>
    <row r="6" spans="1:106" s="299" customFormat="1" ht="13.5" customHeight="1" thickBot="1">
      <c r="A6" s="23"/>
      <c r="B6" s="27"/>
      <c r="C6" s="68"/>
      <c r="D6" s="16"/>
      <c r="E6" s="83" t="s">
        <v>66</v>
      </c>
      <c r="F6" s="51"/>
      <c r="G6" s="91"/>
      <c r="H6" s="20"/>
      <c r="I6" s="17"/>
      <c r="J6" s="71"/>
      <c r="K6" s="18"/>
      <c r="L6" s="18"/>
      <c r="M6" s="18"/>
      <c r="N6" s="18"/>
      <c r="O6" s="18"/>
      <c r="P6" s="18"/>
      <c r="Q6" s="19" t="s">
        <v>66</v>
      </c>
      <c r="R6" s="19" t="s">
        <v>66</v>
      </c>
      <c r="S6" s="24" t="s">
        <v>66</v>
      </c>
      <c r="T6" s="19" t="s">
        <v>66</v>
      </c>
      <c r="U6" s="19" t="s">
        <v>66</v>
      </c>
      <c r="V6" s="19" t="s">
        <v>66</v>
      </c>
      <c r="W6" s="19" t="s">
        <v>66</v>
      </c>
      <c r="X6" s="19" t="s">
        <v>66</v>
      </c>
      <c r="Y6" s="19" t="s">
        <v>66</v>
      </c>
      <c r="Z6" s="19" t="s">
        <v>66</v>
      </c>
      <c r="AA6" s="19" t="s">
        <v>66</v>
      </c>
      <c r="AB6" s="151"/>
      <c r="AC6" s="83" t="s">
        <v>66</v>
      </c>
      <c r="AD6" s="83" t="s">
        <v>66</v>
      </c>
      <c r="AE6" s="83" t="s">
        <v>66</v>
      </c>
      <c r="AF6" s="110"/>
      <c r="AG6" s="111"/>
      <c r="AH6" s="111"/>
      <c r="AI6" s="112"/>
      <c r="AJ6" s="111"/>
      <c r="AK6" s="111"/>
      <c r="AL6" s="111"/>
      <c r="AM6" s="111"/>
      <c r="AN6" s="111"/>
      <c r="AO6" s="111"/>
      <c r="AP6" s="83" t="s">
        <v>66</v>
      </c>
      <c r="AQ6" s="113"/>
      <c r="AR6" s="91"/>
      <c r="AS6" s="110"/>
      <c r="AT6" s="91"/>
      <c r="AU6" s="91"/>
      <c r="AV6" s="91"/>
      <c r="AW6" s="110"/>
      <c r="AX6" s="91"/>
      <c r="AY6" s="91"/>
      <c r="AZ6" s="83" t="s">
        <v>66</v>
      </c>
      <c r="BA6" s="83" t="s">
        <v>66</v>
      </c>
      <c r="BB6" s="110"/>
      <c r="BC6" s="110"/>
      <c r="BD6" s="83" t="s">
        <v>66</v>
      </c>
      <c r="BE6" s="114"/>
      <c r="BF6" s="114"/>
      <c r="BG6" s="114"/>
      <c r="BH6" s="114"/>
      <c r="BI6" s="114"/>
      <c r="BJ6" s="115"/>
      <c r="BK6" s="115"/>
      <c r="BL6" s="115"/>
      <c r="BM6" s="115"/>
      <c r="BN6" s="114"/>
      <c r="BO6" s="114"/>
      <c r="BP6" s="114"/>
      <c r="BQ6" s="114"/>
      <c r="BR6" s="114"/>
      <c r="BS6" s="114"/>
      <c r="BT6" s="114"/>
      <c r="BU6" s="114"/>
      <c r="BV6" s="114"/>
      <c r="BW6" s="114"/>
      <c r="BX6" s="83" t="s">
        <v>66</v>
      </c>
      <c r="BY6" s="20"/>
      <c r="BZ6" s="46"/>
      <c r="CA6" s="21"/>
      <c r="CB6" s="21"/>
      <c r="CC6" s="22"/>
      <c r="CD6" s="22"/>
      <c r="CE6" s="21"/>
      <c r="CF6" s="21"/>
      <c r="CG6" s="21"/>
      <c r="CH6" s="21"/>
      <c r="CI6" s="21"/>
      <c r="CJ6" s="46"/>
      <c r="CK6" s="91"/>
      <c r="CL6" s="91"/>
      <c r="CM6" s="91"/>
      <c r="CN6" s="91"/>
      <c r="CO6" s="91"/>
      <c r="CP6" s="91"/>
      <c r="CQ6" s="91"/>
      <c r="CR6" s="91"/>
      <c r="CS6" s="91"/>
      <c r="CT6" s="91"/>
      <c r="CU6" s="91"/>
      <c r="CV6" s="91"/>
      <c r="CW6" s="91"/>
      <c r="CX6" s="91"/>
      <c r="CY6" s="91"/>
      <c r="CZ6" s="91"/>
      <c r="DA6" s="134"/>
      <c r="DB6" s="83" t="s">
        <v>66</v>
      </c>
    </row>
    <row r="7" spans="1:114" s="273" customFormat="1" ht="15.75" customHeight="1">
      <c r="A7" s="39"/>
      <c r="B7" s="31" t="s">
        <v>197</v>
      </c>
      <c r="C7" s="68"/>
      <c r="D7" s="32">
        <v>6</v>
      </c>
      <c r="E7" s="84"/>
      <c r="F7" s="33">
        <v>72.5</v>
      </c>
      <c r="G7" s="92">
        <v>693</v>
      </c>
      <c r="H7" s="2"/>
      <c r="I7" s="32">
        <v>154</v>
      </c>
      <c r="J7" s="72"/>
      <c r="K7" s="35">
        <v>32.3</v>
      </c>
      <c r="L7" s="35">
        <v>29.3</v>
      </c>
      <c r="M7" s="35">
        <v>12</v>
      </c>
      <c r="N7" s="35">
        <v>0</v>
      </c>
      <c r="O7" s="35">
        <v>0</v>
      </c>
      <c r="P7" s="35">
        <v>73.56</v>
      </c>
      <c r="Q7" s="84">
        <v>0</v>
      </c>
      <c r="R7" s="84">
        <v>4.02</v>
      </c>
      <c r="S7" s="84">
        <v>8.02</v>
      </c>
      <c r="T7" s="84">
        <v>19.47</v>
      </c>
      <c r="U7" s="84">
        <v>10.2</v>
      </c>
      <c r="V7" s="84">
        <v>18.89</v>
      </c>
      <c r="W7" s="84">
        <v>3</v>
      </c>
      <c r="X7" s="84">
        <v>5</v>
      </c>
      <c r="Y7" s="84">
        <v>3</v>
      </c>
      <c r="Z7" s="84">
        <v>2</v>
      </c>
      <c r="AA7" s="84"/>
      <c r="AB7" s="151"/>
      <c r="AC7" s="84">
        <v>304</v>
      </c>
      <c r="AD7" s="84">
        <v>3413</v>
      </c>
      <c r="AE7" s="84">
        <v>38347</v>
      </c>
      <c r="AF7" s="116"/>
      <c r="AG7" s="92">
        <v>279576</v>
      </c>
      <c r="AH7" s="92">
        <v>49336</v>
      </c>
      <c r="AI7" s="48"/>
      <c r="AJ7" s="92">
        <v>1360</v>
      </c>
      <c r="AK7" s="92">
        <v>1097</v>
      </c>
      <c r="AL7" s="92">
        <v>2457</v>
      </c>
      <c r="AM7" s="92">
        <v>1059</v>
      </c>
      <c r="AN7" s="92">
        <v>1621</v>
      </c>
      <c r="AO7" s="92">
        <v>2680</v>
      </c>
      <c r="AP7" s="84">
        <v>1193</v>
      </c>
      <c r="AQ7" s="48"/>
      <c r="AR7" s="92">
        <v>14911</v>
      </c>
      <c r="AS7" s="151"/>
      <c r="AT7" s="92">
        <v>14102</v>
      </c>
      <c r="AU7" s="92">
        <v>430301</v>
      </c>
      <c r="AV7" s="92">
        <v>13496</v>
      </c>
      <c r="AW7" s="151"/>
      <c r="AX7" s="92">
        <v>5041</v>
      </c>
      <c r="AY7" s="92">
        <v>393517</v>
      </c>
      <c r="AZ7" s="84"/>
      <c r="BA7" s="84"/>
      <c r="BB7" s="151"/>
      <c r="BC7" s="151"/>
      <c r="BD7" s="84"/>
      <c r="BE7" s="117">
        <v>130</v>
      </c>
      <c r="BF7" s="117">
        <v>30</v>
      </c>
      <c r="BG7" s="117">
        <v>0</v>
      </c>
      <c r="BH7" s="117">
        <v>0</v>
      </c>
      <c r="BI7" s="117">
        <v>100</v>
      </c>
      <c r="BJ7" s="104"/>
      <c r="BK7" s="104"/>
      <c r="BL7" s="104"/>
      <c r="BM7" s="104"/>
      <c r="BN7" s="92">
        <v>88</v>
      </c>
      <c r="BO7" s="92">
        <v>88</v>
      </c>
      <c r="BP7" s="92">
        <v>0</v>
      </c>
      <c r="BQ7" s="92">
        <v>0</v>
      </c>
      <c r="BR7" s="92">
        <v>0</v>
      </c>
      <c r="BS7" s="92">
        <v>7195</v>
      </c>
      <c r="BT7" s="92">
        <v>3290</v>
      </c>
      <c r="BU7" s="92">
        <v>10</v>
      </c>
      <c r="BV7" s="92">
        <v>380</v>
      </c>
      <c r="BW7" s="92">
        <v>3515</v>
      </c>
      <c r="BX7" s="84"/>
      <c r="BY7" s="11"/>
      <c r="BZ7" s="47"/>
      <c r="CA7" s="38">
        <v>581292</v>
      </c>
      <c r="CB7" s="38">
        <v>737657</v>
      </c>
      <c r="CC7" s="10"/>
      <c r="CD7" s="10"/>
      <c r="CE7" s="38">
        <v>18590</v>
      </c>
      <c r="CF7" s="38">
        <v>789541</v>
      </c>
      <c r="CG7" s="38">
        <v>3921876</v>
      </c>
      <c r="CH7" s="38">
        <v>6048956</v>
      </c>
      <c r="CI7" s="38"/>
      <c r="CJ7" s="47"/>
      <c r="CK7" s="92">
        <v>386</v>
      </c>
      <c r="CL7" s="92">
        <v>360</v>
      </c>
      <c r="CM7" s="92">
        <v>422</v>
      </c>
      <c r="CN7" s="92">
        <v>376</v>
      </c>
      <c r="CO7" s="92">
        <v>2493</v>
      </c>
      <c r="CP7" s="92">
        <v>1195</v>
      </c>
      <c r="CQ7" s="92">
        <v>7075</v>
      </c>
      <c r="CR7" s="92">
        <v>6283</v>
      </c>
      <c r="CS7" s="92">
        <v>214</v>
      </c>
      <c r="CT7" s="92">
        <v>114</v>
      </c>
      <c r="CU7" s="92">
        <v>9782</v>
      </c>
      <c r="CV7" s="92">
        <v>7592</v>
      </c>
      <c r="CW7" s="301">
        <v>724</v>
      </c>
      <c r="CX7" s="92">
        <v>282</v>
      </c>
      <c r="CY7" s="92"/>
      <c r="CZ7" s="92">
        <v>10590</v>
      </c>
      <c r="DA7" s="92">
        <v>8328</v>
      </c>
      <c r="DB7" s="135"/>
      <c r="DG7" s="273">
        <v>0</v>
      </c>
      <c r="DH7" s="273">
        <v>0</v>
      </c>
      <c r="DJ7" s="273">
        <v>0</v>
      </c>
    </row>
    <row r="8" spans="1:106" s="300" customFormat="1" ht="19.5" customHeight="1">
      <c r="A8" s="29" t="s">
        <v>67</v>
      </c>
      <c r="B8" s="30"/>
      <c r="C8" s="68"/>
      <c r="D8" s="14"/>
      <c r="E8" s="136"/>
      <c r="F8" s="6"/>
      <c r="G8" s="93"/>
      <c r="H8" s="2"/>
      <c r="I8" s="5"/>
      <c r="J8" s="72"/>
      <c r="K8" s="7"/>
      <c r="L8" s="7"/>
      <c r="M8" s="7"/>
      <c r="N8" s="7"/>
      <c r="O8" s="7"/>
      <c r="P8" s="7"/>
      <c r="Q8" s="8"/>
      <c r="R8" s="8"/>
      <c r="S8" s="25"/>
      <c r="T8" s="8"/>
      <c r="U8" s="8"/>
      <c r="V8" s="8"/>
      <c r="W8" s="8"/>
      <c r="X8" s="8"/>
      <c r="Y8" s="8"/>
      <c r="Z8" s="8"/>
      <c r="AA8" s="8"/>
      <c r="AB8" s="151"/>
      <c r="AC8" s="118"/>
      <c r="AD8" s="118"/>
      <c r="AE8" s="118"/>
      <c r="AF8" s="116"/>
      <c r="AG8" s="93"/>
      <c r="AH8" s="93"/>
      <c r="AI8" s="48"/>
      <c r="AJ8" s="93"/>
      <c r="AK8" s="93"/>
      <c r="AL8" s="93"/>
      <c r="AM8" s="93"/>
      <c r="AN8" s="93"/>
      <c r="AO8" s="93"/>
      <c r="AP8" s="85"/>
      <c r="AQ8" s="48"/>
      <c r="AR8" s="93"/>
      <c r="AS8" s="151"/>
      <c r="AT8" s="93"/>
      <c r="AU8" s="93"/>
      <c r="AV8" s="93"/>
      <c r="AW8" s="151"/>
      <c r="AX8" s="93"/>
      <c r="AY8" s="93"/>
      <c r="AZ8" s="85"/>
      <c r="BA8" s="85"/>
      <c r="BB8" s="151"/>
      <c r="BC8" s="151"/>
      <c r="BD8" s="85"/>
      <c r="BE8" s="119"/>
      <c r="BF8" s="119"/>
      <c r="BG8" s="119"/>
      <c r="BH8" s="119"/>
      <c r="BI8" s="119"/>
      <c r="BJ8" s="104"/>
      <c r="BK8" s="104"/>
      <c r="BL8" s="104"/>
      <c r="BM8" s="104"/>
      <c r="BN8" s="119"/>
      <c r="BO8" s="119"/>
      <c r="BP8" s="119"/>
      <c r="BQ8" s="119"/>
      <c r="BR8" s="119"/>
      <c r="BS8" s="119"/>
      <c r="BT8" s="119"/>
      <c r="BU8" s="119"/>
      <c r="BV8" s="119"/>
      <c r="BW8" s="119"/>
      <c r="BX8" s="85"/>
      <c r="BY8" s="11"/>
      <c r="BZ8" s="47"/>
      <c r="CA8" s="9"/>
      <c r="CB8" s="9"/>
      <c r="CC8" s="10"/>
      <c r="CD8" s="10"/>
      <c r="CE8" s="9"/>
      <c r="CF8" s="9"/>
      <c r="CG8" s="9"/>
      <c r="CH8" s="9"/>
      <c r="CI8" s="9"/>
      <c r="CJ8" s="47"/>
      <c r="CK8" s="93"/>
      <c r="CL8" s="93"/>
      <c r="CM8" s="93"/>
      <c r="CN8" s="93"/>
      <c r="CO8" s="93"/>
      <c r="CP8" s="93"/>
      <c r="CQ8" s="93"/>
      <c r="CR8" s="93"/>
      <c r="CS8" s="93"/>
      <c r="CT8" s="93"/>
      <c r="CU8" s="93"/>
      <c r="CV8" s="93"/>
      <c r="CW8" s="93"/>
      <c r="CX8" s="93"/>
      <c r="CY8" s="93"/>
      <c r="CZ8" s="93"/>
      <c r="DA8" s="94"/>
      <c r="DB8" s="240"/>
    </row>
    <row r="9" spans="1:106" s="273" customFormat="1" ht="15.75" customHeight="1">
      <c r="A9" s="39"/>
      <c r="B9" s="40" t="s">
        <v>68</v>
      </c>
      <c r="C9" s="68"/>
      <c r="D9" s="32">
        <v>1</v>
      </c>
      <c r="E9" s="84"/>
      <c r="F9" s="41">
        <v>73</v>
      </c>
      <c r="G9" s="92">
        <v>123</v>
      </c>
      <c r="H9" s="2"/>
      <c r="I9" s="32">
        <v>35</v>
      </c>
      <c r="J9" s="72"/>
      <c r="K9" s="35">
        <v>11.44</v>
      </c>
      <c r="L9" s="35">
        <v>12.56</v>
      </c>
      <c r="M9" s="35">
        <v>9.19</v>
      </c>
      <c r="N9" s="35">
        <v>3</v>
      </c>
      <c r="O9" s="35">
        <v>0</v>
      </c>
      <c r="P9" s="35">
        <v>36.19</v>
      </c>
      <c r="Q9" s="36">
        <v>0</v>
      </c>
      <c r="R9" s="36">
        <v>1.63</v>
      </c>
      <c r="S9" s="37">
        <v>6.88</v>
      </c>
      <c r="T9" s="36">
        <v>3.68</v>
      </c>
      <c r="U9" s="36">
        <v>7.29</v>
      </c>
      <c r="V9" s="36">
        <v>4.15</v>
      </c>
      <c r="W9" s="36">
        <v>6.56</v>
      </c>
      <c r="X9" s="36">
        <v>1</v>
      </c>
      <c r="Y9" s="36">
        <v>4</v>
      </c>
      <c r="Z9" s="36">
        <v>0</v>
      </c>
      <c r="AA9" s="36">
        <v>1</v>
      </c>
      <c r="AB9" s="151"/>
      <c r="AC9" s="84">
        <v>73</v>
      </c>
      <c r="AD9" s="84">
        <v>1540</v>
      </c>
      <c r="AE9" s="84">
        <v>31266</v>
      </c>
      <c r="AF9" s="116"/>
      <c r="AG9" s="92">
        <v>65114</v>
      </c>
      <c r="AH9" s="92">
        <v>3874</v>
      </c>
      <c r="AI9" s="48"/>
      <c r="AJ9" s="92">
        <v>1950</v>
      </c>
      <c r="AK9" s="92">
        <v>1768</v>
      </c>
      <c r="AL9" s="92">
        <v>3718</v>
      </c>
      <c r="AM9" s="92">
        <v>455</v>
      </c>
      <c r="AN9" s="92">
        <v>808</v>
      </c>
      <c r="AO9" s="92">
        <v>1263</v>
      </c>
      <c r="AP9" s="84"/>
      <c r="AQ9" s="48"/>
      <c r="AR9" s="92">
        <v>5222</v>
      </c>
      <c r="AS9" s="151"/>
      <c r="AT9" s="92">
        <v>0</v>
      </c>
      <c r="AU9" s="92">
        <v>352127</v>
      </c>
      <c r="AV9" s="92">
        <v>4579</v>
      </c>
      <c r="AW9" s="151"/>
      <c r="AX9" s="92">
        <v>0</v>
      </c>
      <c r="AY9" s="92">
        <v>283262</v>
      </c>
      <c r="AZ9" s="84">
        <v>1125</v>
      </c>
      <c r="BA9" s="84">
        <v>0</v>
      </c>
      <c r="BB9" s="151"/>
      <c r="BC9" s="151"/>
      <c r="BD9" s="84">
        <v>72703</v>
      </c>
      <c r="BE9" s="92">
        <v>6780</v>
      </c>
      <c r="BF9" s="92">
        <v>25</v>
      </c>
      <c r="BG9" s="92">
        <v>13</v>
      </c>
      <c r="BH9" s="92">
        <v>131</v>
      </c>
      <c r="BI9" s="92">
        <v>6611</v>
      </c>
      <c r="BJ9" s="104"/>
      <c r="BK9" s="104"/>
      <c r="BL9" s="104"/>
      <c r="BM9" s="104"/>
      <c r="BN9" s="92">
        <v>87</v>
      </c>
      <c r="BO9" s="92">
        <v>85</v>
      </c>
      <c r="BP9" s="92">
        <v>2</v>
      </c>
      <c r="BQ9" s="92">
        <v>0</v>
      </c>
      <c r="BR9" s="92">
        <v>0</v>
      </c>
      <c r="BS9" s="92">
        <v>11723</v>
      </c>
      <c r="BT9" s="92">
        <v>1372</v>
      </c>
      <c r="BU9" s="92">
        <v>210</v>
      </c>
      <c r="BV9" s="92">
        <v>1976</v>
      </c>
      <c r="BW9" s="92">
        <v>8165</v>
      </c>
      <c r="BX9" s="84"/>
      <c r="BY9" s="11"/>
      <c r="BZ9" s="47"/>
      <c r="CA9" s="38">
        <v>306782</v>
      </c>
      <c r="CB9" s="38">
        <v>914219</v>
      </c>
      <c r="CC9" s="10"/>
      <c r="CD9" s="10"/>
      <c r="CE9" s="38">
        <v>15047</v>
      </c>
      <c r="CF9" s="38">
        <v>330961</v>
      </c>
      <c r="CG9" s="38">
        <v>1962303</v>
      </c>
      <c r="CH9" s="38">
        <v>3529312</v>
      </c>
      <c r="CI9" s="38"/>
      <c r="CJ9" s="47"/>
      <c r="CK9" s="92">
        <v>192</v>
      </c>
      <c r="CL9" s="92">
        <v>177</v>
      </c>
      <c r="CM9" s="92">
        <v>248</v>
      </c>
      <c r="CN9" s="92">
        <v>222</v>
      </c>
      <c r="CO9" s="92">
        <v>748</v>
      </c>
      <c r="CP9" s="92">
        <v>394</v>
      </c>
      <c r="CQ9" s="92">
        <v>856</v>
      </c>
      <c r="CR9" s="92">
        <v>821</v>
      </c>
      <c r="CS9" s="92">
        <v>20</v>
      </c>
      <c r="CT9" s="92">
        <v>6</v>
      </c>
      <c r="CU9" s="92">
        <v>1624</v>
      </c>
      <c r="CV9" s="92">
        <v>1221</v>
      </c>
      <c r="CW9" s="92">
        <v>10</v>
      </c>
      <c r="CX9" s="92">
        <v>3</v>
      </c>
      <c r="CY9" s="92"/>
      <c r="CZ9" s="92">
        <v>2064</v>
      </c>
      <c r="DA9" s="125">
        <v>1620</v>
      </c>
      <c r="DB9" s="135"/>
    </row>
    <row r="10" spans="1:106" s="273" customFormat="1" ht="15.75" customHeight="1">
      <c r="A10" s="3"/>
      <c r="B10" s="28" t="s">
        <v>69</v>
      </c>
      <c r="C10" s="68"/>
      <c r="D10" s="12">
        <v>11</v>
      </c>
      <c r="E10" s="136">
        <v>37529.88</v>
      </c>
      <c r="F10" s="61">
        <v>69.25</v>
      </c>
      <c r="G10" s="94">
        <v>1881</v>
      </c>
      <c r="H10" s="2"/>
      <c r="I10" s="12">
        <v>282</v>
      </c>
      <c r="J10" s="72"/>
      <c r="K10" s="62">
        <v>27.6</v>
      </c>
      <c r="L10" s="62">
        <v>14.6</v>
      </c>
      <c r="M10" s="62">
        <v>59.6</v>
      </c>
      <c r="N10" s="62">
        <v>32.2</v>
      </c>
      <c r="O10" s="62">
        <v>0</v>
      </c>
      <c r="P10" s="62">
        <v>134</v>
      </c>
      <c r="Q10" s="8"/>
      <c r="R10" s="8"/>
      <c r="S10" s="25"/>
      <c r="T10" s="8"/>
      <c r="U10" s="8"/>
      <c r="V10" s="8"/>
      <c r="W10" s="8"/>
      <c r="X10" s="8"/>
      <c r="Y10" s="8"/>
      <c r="Z10" s="8"/>
      <c r="AA10" s="8"/>
      <c r="AB10" s="151"/>
      <c r="AC10" s="85">
        <v>528</v>
      </c>
      <c r="AD10" s="85"/>
      <c r="AE10" s="85">
        <v>90665</v>
      </c>
      <c r="AF10" s="116"/>
      <c r="AG10" s="94">
        <v>344592</v>
      </c>
      <c r="AH10" s="120">
        <v>69426</v>
      </c>
      <c r="AI10" s="48"/>
      <c r="AJ10" s="94">
        <v>1591</v>
      </c>
      <c r="AK10" s="94">
        <v>4377</v>
      </c>
      <c r="AL10" s="94">
        <v>5968</v>
      </c>
      <c r="AM10" s="94">
        <v>1342</v>
      </c>
      <c r="AN10" s="94">
        <v>3022</v>
      </c>
      <c r="AO10" s="94">
        <v>4364</v>
      </c>
      <c r="AP10" s="85"/>
      <c r="AQ10" s="48"/>
      <c r="AR10" s="94">
        <v>31638</v>
      </c>
      <c r="AS10" s="151"/>
      <c r="AT10" s="94">
        <v>14201</v>
      </c>
      <c r="AU10" s="94">
        <v>1351955</v>
      </c>
      <c r="AV10" s="120" t="s">
        <v>148</v>
      </c>
      <c r="AW10" s="151"/>
      <c r="AX10" s="120" t="s">
        <v>148</v>
      </c>
      <c r="AY10" s="120" t="s">
        <v>148</v>
      </c>
      <c r="AZ10" s="85" t="s">
        <v>148</v>
      </c>
      <c r="BA10" s="85" t="s">
        <v>148</v>
      </c>
      <c r="BB10" s="151"/>
      <c r="BC10" s="151"/>
      <c r="BD10" s="85" t="s">
        <v>148</v>
      </c>
      <c r="BE10" s="121">
        <v>1395</v>
      </c>
      <c r="BF10" s="121">
        <v>10</v>
      </c>
      <c r="BG10" s="121">
        <v>376</v>
      </c>
      <c r="BH10" s="121">
        <v>106</v>
      </c>
      <c r="BI10" s="121">
        <v>903</v>
      </c>
      <c r="BJ10" s="104"/>
      <c r="BK10" s="104"/>
      <c r="BL10" s="104"/>
      <c r="BM10" s="104"/>
      <c r="BN10" s="121">
        <v>271</v>
      </c>
      <c r="BO10" s="121">
        <v>263</v>
      </c>
      <c r="BP10" s="121">
        <v>8</v>
      </c>
      <c r="BQ10" s="121">
        <v>0</v>
      </c>
      <c r="BR10" s="121">
        <v>0</v>
      </c>
      <c r="BS10" s="121">
        <v>46111</v>
      </c>
      <c r="BT10" s="121">
        <v>12165</v>
      </c>
      <c r="BU10" s="121">
        <v>1400</v>
      </c>
      <c r="BV10" s="121">
        <v>2533</v>
      </c>
      <c r="BW10" s="121">
        <v>30013</v>
      </c>
      <c r="BX10" s="85"/>
      <c r="BY10" s="11"/>
      <c r="BZ10" s="47"/>
      <c r="CA10" s="67">
        <v>1334966</v>
      </c>
      <c r="CB10" s="67">
        <v>5462680</v>
      </c>
      <c r="CC10" s="10"/>
      <c r="CD10" s="10"/>
      <c r="CE10" s="65">
        <v>141892</v>
      </c>
      <c r="CF10" s="65">
        <v>1051810</v>
      </c>
      <c r="CG10" s="65">
        <v>7434293</v>
      </c>
      <c r="CH10" s="65">
        <v>15425641</v>
      </c>
      <c r="CI10" s="65"/>
      <c r="CJ10" s="47"/>
      <c r="CK10" s="94">
        <v>1108</v>
      </c>
      <c r="CL10" s="94">
        <v>1064</v>
      </c>
      <c r="CM10" s="94">
        <v>1881</v>
      </c>
      <c r="CN10" s="94">
        <v>1747</v>
      </c>
      <c r="CO10" s="94">
        <v>2604</v>
      </c>
      <c r="CP10" s="94">
        <v>2246</v>
      </c>
      <c r="CQ10" s="94">
        <v>6909</v>
      </c>
      <c r="CR10" s="94">
        <v>5988</v>
      </c>
      <c r="CS10" s="94">
        <v>123</v>
      </c>
      <c r="CT10" s="94">
        <v>115</v>
      </c>
      <c r="CU10" s="94">
        <v>9636</v>
      </c>
      <c r="CV10" s="94">
        <v>8349</v>
      </c>
      <c r="CW10" s="94">
        <v>0</v>
      </c>
      <c r="CX10" s="94">
        <v>0</v>
      </c>
      <c r="CY10" s="94"/>
      <c r="CZ10" s="94">
        <v>12625</v>
      </c>
      <c r="DA10" s="94">
        <v>11160</v>
      </c>
      <c r="DB10" s="240"/>
    </row>
    <row r="11" spans="1:106" s="273" customFormat="1" ht="15.75" customHeight="1">
      <c r="A11" s="39"/>
      <c r="B11" s="40" t="s">
        <v>70</v>
      </c>
      <c r="C11" s="68"/>
      <c r="D11" s="32">
        <v>1</v>
      </c>
      <c r="E11" s="84">
        <v>7100</v>
      </c>
      <c r="F11" s="41">
        <v>73.5</v>
      </c>
      <c r="G11" s="92">
        <v>589</v>
      </c>
      <c r="H11" s="2"/>
      <c r="I11" s="32">
        <v>138</v>
      </c>
      <c r="J11" s="72"/>
      <c r="K11" s="35">
        <v>17</v>
      </c>
      <c r="L11" s="35">
        <v>3</v>
      </c>
      <c r="M11" s="35">
        <v>24</v>
      </c>
      <c r="N11" s="35">
        <v>1</v>
      </c>
      <c r="O11" s="35">
        <v>0</v>
      </c>
      <c r="P11" s="35">
        <v>45</v>
      </c>
      <c r="Q11" s="36">
        <v>0</v>
      </c>
      <c r="R11" s="36">
        <v>1</v>
      </c>
      <c r="S11" s="37">
        <v>11</v>
      </c>
      <c r="T11" s="36">
        <v>9</v>
      </c>
      <c r="U11" s="36">
        <v>13</v>
      </c>
      <c r="V11" s="36">
        <v>3</v>
      </c>
      <c r="W11" s="36">
        <v>4</v>
      </c>
      <c r="X11" s="36">
        <v>2</v>
      </c>
      <c r="Y11" s="36">
        <v>1</v>
      </c>
      <c r="Z11" s="36">
        <v>1</v>
      </c>
      <c r="AA11" s="36">
        <v>0</v>
      </c>
      <c r="AB11" s="151"/>
      <c r="AC11" s="84">
        <v>121</v>
      </c>
      <c r="AD11" s="84">
        <v>2889</v>
      </c>
      <c r="AE11" s="84" t="s">
        <v>148</v>
      </c>
      <c r="AF11" s="116"/>
      <c r="AG11" s="92">
        <v>179380</v>
      </c>
      <c r="AH11" s="92">
        <v>16802</v>
      </c>
      <c r="AI11" s="48"/>
      <c r="AJ11" s="92">
        <v>772</v>
      </c>
      <c r="AK11" s="92">
        <v>1293</v>
      </c>
      <c r="AL11" s="92">
        <v>2065</v>
      </c>
      <c r="AM11" s="92">
        <v>237</v>
      </c>
      <c r="AN11" s="92">
        <v>435</v>
      </c>
      <c r="AO11" s="92">
        <v>672</v>
      </c>
      <c r="AP11" s="84">
        <v>0</v>
      </c>
      <c r="AQ11" s="48"/>
      <c r="AR11" s="92">
        <v>7607</v>
      </c>
      <c r="AS11" s="151"/>
      <c r="AT11" s="92">
        <v>5918</v>
      </c>
      <c r="AU11" s="92">
        <v>283922</v>
      </c>
      <c r="AV11" s="92">
        <v>6140</v>
      </c>
      <c r="AW11" s="151"/>
      <c r="AX11" s="92" t="s">
        <v>148</v>
      </c>
      <c r="AY11" s="92">
        <v>247392</v>
      </c>
      <c r="AZ11" s="84" t="s">
        <v>148</v>
      </c>
      <c r="BA11" s="84" t="s">
        <v>148</v>
      </c>
      <c r="BB11" s="151"/>
      <c r="BC11" s="151"/>
      <c r="BD11" s="84" t="s">
        <v>148</v>
      </c>
      <c r="BE11" s="92">
        <v>84</v>
      </c>
      <c r="BF11" s="92">
        <v>27</v>
      </c>
      <c r="BG11" s="92">
        <v>2</v>
      </c>
      <c r="BH11" s="92">
        <v>0</v>
      </c>
      <c r="BI11" s="92">
        <v>55</v>
      </c>
      <c r="BJ11" s="104"/>
      <c r="BK11" s="104"/>
      <c r="BL11" s="104"/>
      <c r="BM11" s="104"/>
      <c r="BN11" s="92">
        <v>38</v>
      </c>
      <c r="BO11" s="92">
        <v>35</v>
      </c>
      <c r="BP11" s="92">
        <v>3</v>
      </c>
      <c r="BQ11" s="92">
        <v>0</v>
      </c>
      <c r="BR11" s="92">
        <v>0</v>
      </c>
      <c r="BS11" s="92">
        <v>22457</v>
      </c>
      <c r="BT11" s="92">
        <v>1363</v>
      </c>
      <c r="BU11" s="92">
        <v>46</v>
      </c>
      <c r="BV11" s="92">
        <v>73</v>
      </c>
      <c r="BW11" s="92">
        <v>20975</v>
      </c>
      <c r="BX11" s="84" t="s">
        <v>148</v>
      </c>
      <c r="BY11" s="11"/>
      <c r="BZ11" s="47"/>
      <c r="CA11" s="38">
        <v>414900</v>
      </c>
      <c r="CB11" s="38">
        <v>863897</v>
      </c>
      <c r="CC11" s="10"/>
      <c r="CD11" s="10"/>
      <c r="CE11" s="38">
        <v>9711</v>
      </c>
      <c r="CF11" s="38">
        <v>500030</v>
      </c>
      <c r="CG11" s="38">
        <v>2423964</v>
      </c>
      <c r="CH11" s="38">
        <v>4212502</v>
      </c>
      <c r="CI11" s="38">
        <v>20000</v>
      </c>
      <c r="CJ11" s="47"/>
      <c r="CK11" s="92">
        <v>344</v>
      </c>
      <c r="CL11" s="92">
        <v>344</v>
      </c>
      <c r="CM11" s="92">
        <v>506</v>
      </c>
      <c r="CN11" s="92">
        <v>488</v>
      </c>
      <c r="CO11" s="92">
        <v>1811</v>
      </c>
      <c r="CP11" s="92">
        <v>1360</v>
      </c>
      <c r="CQ11" s="92">
        <v>6774</v>
      </c>
      <c r="CR11" s="92">
        <v>5609</v>
      </c>
      <c r="CS11" s="92">
        <v>90</v>
      </c>
      <c r="CT11" s="92">
        <v>76</v>
      </c>
      <c r="CU11" s="92">
        <v>8675</v>
      </c>
      <c r="CV11" s="92">
        <v>7045</v>
      </c>
      <c r="CW11" s="92">
        <v>0</v>
      </c>
      <c r="CX11" s="92">
        <v>0</v>
      </c>
      <c r="CY11" s="92">
        <v>916</v>
      </c>
      <c r="CZ11" s="92">
        <v>9525</v>
      </c>
      <c r="DA11" s="125">
        <v>7877</v>
      </c>
      <c r="DB11" s="137"/>
    </row>
    <row r="12" spans="1:106" s="300" customFormat="1" ht="19.5" customHeight="1">
      <c r="A12" s="29" t="s">
        <v>71</v>
      </c>
      <c r="B12" s="30"/>
      <c r="C12" s="68"/>
      <c r="D12" s="5"/>
      <c r="E12" s="136"/>
      <c r="F12" s="6"/>
      <c r="G12" s="93"/>
      <c r="H12" s="2"/>
      <c r="I12" s="5"/>
      <c r="J12" s="72"/>
      <c r="K12" s="7"/>
      <c r="L12" s="7"/>
      <c r="M12" s="7"/>
      <c r="N12" s="7"/>
      <c r="O12" s="7"/>
      <c r="P12" s="7"/>
      <c r="Q12" s="8"/>
      <c r="R12" s="8"/>
      <c r="S12" s="25"/>
      <c r="T12" s="8"/>
      <c r="U12" s="8"/>
      <c r="V12" s="8"/>
      <c r="W12" s="8"/>
      <c r="X12" s="8"/>
      <c r="Y12" s="8"/>
      <c r="Z12" s="8"/>
      <c r="AA12" s="8"/>
      <c r="AB12" s="151"/>
      <c r="AC12" s="118"/>
      <c r="AD12" s="118"/>
      <c r="AE12" s="118"/>
      <c r="AF12" s="116"/>
      <c r="AG12" s="93"/>
      <c r="AH12" s="93"/>
      <c r="AI12" s="48"/>
      <c r="AJ12" s="93"/>
      <c r="AK12" s="93"/>
      <c r="AL12" s="93"/>
      <c r="AM12" s="93"/>
      <c r="AN12" s="93"/>
      <c r="AO12" s="93"/>
      <c r="AP12" s="85"/>
      <c r="AQ12" s="48"/>
      <c r="AR12" s="93"/>
      <c r="AS12" s="151"/>
      <c r="AT12" s="93"/>
      <c r="AU12" s="93"/>
      <c r="AV12" s="93"/>
      <c r="AW12" s="151"/>
      <c r="AX12" s="93"/>
      <c r="AY12" s="93"/>
      <c r="AZ12" s="85"/>
      <c r="BA12" s="85"/>
      <c r="BB12" s="151"/>
      <c r="BC12" s="151"/>
      <c r="BD12" s="85"/>
      <c r="BE12" s="119"/>
      <c r="BF12" s="119"/>
      <c r="BG12" s="119"/>
      <c r="BH12" s="119"/>
      <c r="BI12" s="119"/>
      <c r="BJ12" s="104"/>
      <c r="BK12" s="104"/>
      <c r="BL12" s="104"/>
      <c r="BM12" s="104"/>
      <c r="BN12" s="119"/>
      <c r="BO12" s="119"/>
      <c r="BP12" s="119"/>
      <c r="BQ12" s="119"/>
      <c r="BR12" s="119"/>
      <c r="BS12" s="119"/>
      <c r="BT12" s="119"/>
      <c r="BU12" s="119"/>
      <c r="BV12" s="119"/>
      <c r="BW12" s="119"/>
      <c r="BX12" s="85"/>
      <c r="BY12" s="11"/>
      <c r="BZ12" s="47"/>
      <c r="CA12" s="9"/>
      <c r="CB12" s="9"/>
      <c r="CC12" s="10"/>
      <c r="CD12" s="10"/>
      <c r="CE12" s="9"/>
      <c r="CF12" s="9"/>
      <c r="CG12" s="9"/>
      <c r="CH12" s="9"/>
      <c r="CI12" s="9"/>
      <c r="CJ12" s="47"/>
      <c r="CK12" s="93"/>
      <c r="CL12" s="93"/>
      <c r="CM12" s="93"/>
      <c r="CN12" s="93"/>
      <c r="CO12" s="93"/>
      <c r="CP12" s="93"/>
      <c r="CQ12" s="93"/>
      <c r="CR12" s="93"/>
      <c r="CS12" s="93"/>
      <c r="CT12" s="93"/>
      <c r="CU12" s="93"/>
      <c r="CV12" s="93"/>
      <c r="CW12" s="93"/>
      <c r="CX12" s="93"/>
      <c r="CY12" s="93"/>
      <c r="CZ12" s="93"/>
      <c r="DA12" s="94"/>
      <c r="DB12" s="240"/>
    </row>
    <row r="13" spans="1:106" s="273" customFormat="1" ht="15.75" customHeight="1">
      <c r="A13" s="39"/>
      <c r="B13" s="42" t="s">
        <v>72</v>
      </c>
      <c r="C13" s="68"/>
      <c r="D13" s="188">
        <v>5</v>
      </c>
      <c r="E13" s="84">
        <v>14899.1</v>
      </c>
      <c r="F13" s="189">
        <v>64.75</v>
      </c>
      <c r="G13" s="125">
        <v>1426</v>
      </c>
      <c r="H13" s="2"/>
      <c r="I13" s="188">
        <v>153</v>
      </c>
      <c r="J13" s="72"/>
      <c r="K13" s="190">
        <v>31.21</v>
      </c>
      <c r="L13" s="190">
        <v>13.61</v>
      </c>
      <c r="M13" s="190">
        <v>33.24</v>
      </c>
      <c r="N13" s="190">
        <v>0</v>
      </c>
      <c r="O13" s="190">
        <v>0</v>
      </c>
      <c r="P13" s="190">
        <v>78.06</v>
      </c>
      <c r="Q13" s="36">
        <v>0</v>
      </c>
      <c r="R13" s="36">
        <v>17.47</v>
      </c>
      <c r="S13" s="36">
        <v>12.27</v>
      </c>
      <c r="T13" s="36">
        <v>17.11</v>
      </c>
      <c r="U13" s="36">
        <v>7.21</v>
      </c>
      <c r="V13" s="36">
        <v>9</v>
      </c>
      <c r="W13" s="36">
        <v>8</v>
      </c>
      <c r="X13" s="36">
        <v>3</v>
      </c>
      <c r="Y13" s="36">
        <v>1</v>
      </c>
      <c r="Z13" s="36">
        <v>2</v>
      </c>
      <c r="AA13" s="36">
        <v>1</v>
      </c>
      <c r="AB13" s="151"/>
      <c r="AC13" s="87">
        <v>483</v>
      </c>
      <c r="AD13" s="87">
        <v>7006</v>
      </c>
      <c r="AE13" s="84" t="s">
        <v>148</v>
      </c>
      <c r="AF13" s="151"/>
      <c r="AG13" s="125">
        <v>390677</v>
      </c>
      <c r="AH13" s="125">
        <v>55945</v>
      </c>
      <c r="AI13" s="48"/>
      <c r="AJ13" s="125">
        <v>4770</v>
      </c>
      <c r="AK13" s="125">
        <v>2973</v>
      </c>
      <c r="AL13" s="125">
        <v>7743</v>
      </c>
      <c r="AM13" s="125">
        <v>895</v>
      </c>
      <c r="AN13" s="125">
        <v>2120</v>
      </c>
      <c r="AO13" s="125">
        <v>3015</v>
      </c>
      <c r="AP13" s="87">
        <v>21389</v>
      </c>
      <c r="AQ13" s="48"/>
      <c r="AR13" s="125">
        <v>25371</v>
      </c>
      <c r="AS13" s="151"/>
      <c r="AT13" s="191">
        <v>14092</v>
      </c>
      <c r="AU13" s="125">
        <v>602816</v>
      </c>
      <c r="AV13" s="192">
        <v>23754</v>
      </c>
      <c r="AW13" s="151"/>
      <c r="AX13" s="192" t="s">
        <v>148</v>
      </c>
      <c r="AY13" s="192">
        <v>480806</v>
      </c>
      <c r="AZ13" s="87" t="s">
        <v>148</v>
      </c>
      <c r="BA13" s="87" t="s">
        <v>148</v>
      </c>
      <c r="BB13" s="151"/>
      <c r="BC13" s="151"/>
      <c r="BD13" s="87" t="s">
        <v>148</v>
      </c>
      <c r="BE13" s="92">
        <v>4816</v>
      </c>
      <c r="BF13" s="92">
        <v>145</v>
      </c>
      <c r="BG13" s="92">
        <v>0</v>
      </c>
      <c r="BH13" s="92">
        <v>404</v>
      </c>
      <c r="BI13" s="92">
        <v>4267</v>
      </c>
      <c r="BJ13" s="104"/>
      <c r="BK13" s="104"/>
      <c r="BL13" s="104"/>
      <c r="BM13" s="104"/>
      <c r="BN13" s="92">
        <v>239</v>
      </c>
      <c r="BO13" s="92">
        <v>62</v>
      </c>
      <c r="BP13" s="92">
        <v>31</v>
      </c>
      <c r="BQ13" s="92">
        <v>0</v>
      </c>
      <c r="BR13" s="92">
        <v>146</v>
      </c>
      <c r="BS13" s="92">
        <v>10634</v>
      </c>
      <c r="BT13" s="92">
        <v>3336</v>
      </c>
      <c r="BU13" s="92">
        <v>54</v>
      </c>
      <c r="BV13" s="92">
        <v>633</v>
      </c>
      <c r="BW13" s="92">
        <v>6611</v>
      </c>
      <c r="BX13" s="87" t="s">
        <v>193</v>
      </c>
      <c r="BY13" s="11"/>
      <c r="BZ13" s="47"/>
      <c r="CA13" s="38">
        <v>1594094.69</v>
      </c>
      <c r="CB13" s="38">
        <v>1516856.29</v>
      </c>
      <c r="CC13" s="10"/>
      <c r="CD13" s="10"/>
      <c r="CE13" s="193">
        <v>42218.26</v>
      </c>
      <c r="CF13" s="193">
        <v>803750.14</v>
      </c>
      <c r="CG13" s="193">
        <v>3596063.29</v>
      </c>
      <c r="CH13" s="193">
        <v>7552982.67</v>
      </c>
      <c r="CI13" s="193"/>
      <c r="CJ13" s="47"/>
      <c r="CK13" s="125">
        <v>575</v>
      </c>
      <c r="CL13" s="125">
        <v>559</v>
      </c>
      <c r="CM13" s="125">
        <v>980</v>
      </c>
      <c r="CN13" s="125">
        <v>902</v>
      </c>
      <c r="CO13" s="125">
        <v>5943</v>
      </c>
      <c r="CP13" s="125">
        <v>3001</v>
      </c>
      <c r="CQ13" s="125">
        <v>22655</v>
      </c>
      <c r="CR13" s="125">
        <v>15642</v>
      </c>
      <c r="CS13" s="125">
        <v>986</v>
      </c>
      <c r="CT13" s="125">
        <v>559</v>
      </c>
      <c r="CU13" s="125">
        <v>29584</v>
      </c>
      <c r="CV13" s="125">
        <v>19202</v>
      </c>
      <c r="CW13" s="125">
        <v>18225</v>
      </c>
      <c r="CX13" s="125">
        <v>7731</v>
      </c>
      <c r="CY13" s="125">
        <v>511</v>
      </c>
      <c r="CZ13" s="125">
        <v>31139</v>
      </c>
      <c r="DA13" s="125">
        <v>20663</v>
      </c>
      <c r="DB13" s="135"/>
    </row>
    <row r="14" spans="1:106" s="273" customFormat="1" ht="15.75" customHeight="1">
      <c r="A14" s="203"/>
      <c r="B14" s="196" t="s">
        <v>73</v>
      </c>
      <c r="C14" s="68"/>
      <c r="D14" s="14">
        <v>1</v>
      </c>
      <c r="E14" s="136"/>
      <c r="F14" s="198">
        <v>82</v>
      </c>
      <c r="G14" s="197">
        <v>1700</v>
      </c>
      <c r="H14" s="2"/>
      <c r="I14" s="14">
        <v>360</v>
      </c>
      <c r="J14" s="72"/>
      <c r="K14" s="199">
        <v>32.56</v>
      </c>
      <c r="L14" s="199">
        <v>38.3</v>
      </c>
      <c r="M14" s="199">
        <v>31.14</v>
      </c>
      <c r="N14" s="199">
        <v>6</v>
      </c>
      <c r="O14" s="199">
        <v>0</v>
      </c>
      <c r="P14" s="199">
        <v>108</v>
      </c>
      <c r="Q14" s="8">
        <v>1.65</v>
      </c>
      <c r="R14" s="8">
        <v>13.78</v>
      </c>
      <c r="S14" s="8">
        <v>15.72</v>
      </c>
      <c r="T14" s="8">
        <v>20.01</v>
      </c>
      <c r="U14" s="8">
        <v>22.82</v>
      </c>
      <c r="V14" s="8">
        <v>20.02</v>
      </c>
      <c r="W14" s="8">
        <v>2</v>
      </c>
      <c r="X14" s="8">
        <v>4</v>
      </c>
      <c r="Y14" s="8">
        <v>6</v>
      </c>
      <c r="Z14" s="8">
        <v>2</v>
      </c>
      <c r="AA14" s="8">
        <v>0</v>
      </c>
      <c r="AB14" s="151"/>
      <c r="AC14" s="85">
        <v>301</v>
      </c>
      <c r="AD14" s="85">
        <v>3754</v>
      </c>
      <c r="AE14" s="85"/>
      <c r="AF14" s="151"/>
      <c r="AG14" s="197">
        <v>440381</v>
      </c>
      <c r="AH14" s="197">
        <v>47796</v>
      </c>
      <c r="AI14" s="48"/>
      <c r="AJ14" s="197">
        <v>4243</v>
      </c>
      <c r="AK14" s="197">
        <v>4551</v>
      </c>
      <c r="AL14" s="197">
        <v>8794</v>
      </c>
      <c r="AM14" s="197">
        <v>2784</v>
      </c>
      <c r="AN14" s="197">
        <v>9854</v>
      </c>
      <c r="AO14" s="197">
        <v>12638</v>
      </c>
      <c r="AP14" s="85"/>
      <c r="AQ14" s="48"/>
      <c r="AR14" s="197">
        <v>14215</v>
      </c>
      <c r="AS14" s="151"/>
      <c r="AT14" s="197">
        <v>10956</v>
      </c>
      <c r="AU14" s="197">
        <v>720062</v>
      </c>
      <c r="AV14" s="197">
        <v>11254</v>
      </c>
      <c r="AW14" s="151"/>
      <c r="AX14" s="197">
        <v>5823</v>
      </c>
      <c r="AY14" s="197" t="s">
        <v>148</v>
      </c>
      <c r="AZ14" s="85"/>
      <c r="BA14" s="85"/>
      <c r="BB14" s="151"/>
      <c r="BC14" s="151"/>
      <c r="BD14" s="85"/>
      <c r="BE14" s="197">
        <v>724</v>
      </c>
      <c r="BF14" s="197">
        <v>30</v>
      </c>
      <c r="BG14" s="197">
        <v>22</v>
      </c>
      <c r="BH14" s="197">
        <v>672</v>
      </c>
      <c r="BI14" s="197">
        <v>0</v>
      </c>
      <c r="BJ14" s="104"/>
      <c r="BK14" s="104"/>
      <c r="BL14" s="104"/>
      <c r="BM14" s="104"/>
      <c r="BN14" s="197">
        <v>106</v>
      </c>
      <c r="BO14" s="197">
        <v>100</v>
      </c>
      <c r="BP14" s="197">
        <v>6</v>
      </c>
      <c r="BQ14" s="197">
        <v>0</v>
      </c>
      <c r="BR14" s="197">
        <v>0</v>
      </c>
      <c r="BS14" s="197">
        <v>18087</v>
      </c>
      <c r="BT14" s="197">
        <v>9806</v>
      </c>
      <c r="BU14" s="197">
        <v>709</v>
      </c>
      <c r="BV14" s="197">
        <v>2138</v>
      </c>
      <c r="BW14" s="197">
        <v>5434</v>
      </c>
      <c r="BX14" s="85"/>
      <c r="BY14" s="11"/>
      <c r="BZ14" s="47"/>
      <c r="CA14" s="67">
        <v>1348866.15</v>
      </c>
      <c r="CB14" s="67">
        <v>3414271</v>
      </c>
      <c r="CC14" s="10"/>
      <c r="CD14" s="10"/>
      <c r="CE14" s="67">
        <v>73586.22</v>
      </c>
      <c r="CF14" s="67">
        <v>1901692.35</v>
      </c>
      <c r="CG14" s="67">
        <v>5655456.27</v>
      </c>
      <c r="CH14" s="67">
        <v>12393871.99</v>
      </c>
      <c r="CI14" s="67">
        <v>870779.69</v>
      </c>
      <c r="CJ14" s="47"/>
      <c r="CK14" s="197">
        <v>706</v>
      </c>
      <c r="CL14" s="197">
        <v>665</v>
      </c>
      <c r="CM14" s="197">
        <v>829</v>
      </c>
      <c r="CN14" s="197">
        <v>747</v>
      </c>
      <c r="CO14" s="197">
        <v>6444</v>
      </c>
      <c r="CP14" s="197">
        <v>3898</v>
      </c>
      <c r="CQ14" s="197">
        <v>14543</v>
      </c>
      <c r="CR14" s="197">
        <v>12183</v>
      </c>
      <c r="CS14" s="197">
        <v>802</v>
      </c>
      <c r="CT14" s="197">
        <v>346</v>
      </c>
      <c r="CU14" s="197">
        <v>21789</v>
      </c>
      <c r="CV14" s="197">
        <v>16427</v>
      </c>
      <c r="CW14" s="197">
        <v>1985</v>
      </c>
      <c r="CX14" s="197">
        <v>864</v>
      </c>
      <c r="CY14" s="197">
        <v>3746</v>
      </c>
      <c r="CZ14" s="197">
        <v>23324</v>
      </c>
      <c r="DA14" s="202">
        <v>17839</v>
      </c>
      <c r="DB14" s="240">
        <v>1915907</v>
      </c>
    </row>
    <row r="15" spans="1:106" s="273" customFormat="1" ht="15.75" customHeight="1">
      <c r="A15" s="39"/>
      <c r="B15" s="42" t="s">
        <v>74</v>
      </c>
      <c r="C15" s="68"/>
      <c r="D15" s="188">
        <v>2</v>
      </c>
      <c r="E15" s="84"/>
      <c r="F15" s="189">
        <v>70</v>
      </c>
      <c r="G15" s="125">
        <v>708</v>
      </c>
      <c r="H15" s="2"/>
      <c r="I15" s="188">
        <v>164</v>
      </c>
      <c r="J15" s="72"/>
      <c r="K15" s="190">
        <v>14.7</v>
      </c>
      <c r="L15" s="190">
        <v>19.5</v>
      </c>
      <c r="M15" s="190">
        <v>8.4</v>
      </c>
      <c r="N15" s="190">
        <v>1</v>
      </c>
      <c r="O15" s="190">
        <v>0</v>
      </c>
      <c r="P15" s="190">
        <v>43.6</v>
      </c>
      <c r="Q15" s="36"/>
      <c r="R15" s="36"/>
      <c r="S15" s="36"/>
      <c r="T15" s="36"/>
      <c r="U15" s="36"/>
      <c r="V15" s="36"/>
      <c r="W15" s="36"/>
      <c r="X15" s="36"/>
      <c r="Y15" s="36"/>
      <c r="Z15" s="36"/>
      <c r="AA15" s="36"/>
      <c r="AB15" s="151"/>
      <c r="AC15" s="84"/>
      <c r="AD15" s="84"/>
      <c r="AE15" s="84"/>
      <c r="AF15" s="151"/>
      <c r="AG15" s="125">
        <v>214128</v>
      </c>
      <c r="AH15" s="125">
        <v>8888</v>
      </c>
      <c r="AI15" s="48"/>
      <c r="AJ15" s="125">
        <v>778</v>
      </c>
      <c r="AK15" s="125">
        <v>219</v>
      </c>
      <c r="AL15" s="125">
        <v>997</v>
      </c>
      <c r="AM15" s="125">
        <v>2017</v>
      </c>
      <c r="AN15" s="125">
        <v>5999</v>
      </c>
      <c r="AO15" s="125">
        <v>8016</v>
      </c>
      <c r="AP15" s="84"/>
      <c r="AQ15" s="48"/>
      <c r="AR15" s="125">
        <v>9473</v>
      </c>
      <c r="AS15" s="151"/>
      <c r="AT15" s="125">
        <v>2554</v>
      </c>
      <c r="AU15" s="125">
        <v>190534</v>
      </c>
      <c r="AV15" s="125">
        <v>6061</v>
      </c>
      <c r="AW15" s="151"/>
      <c r="AX15" s="192">
        <v>2304</v>
      </c>
      <c r="AY15" s="125">
        <v>159894</v>
      </c>
      <c r="AZ15" s="84"/>
      <c r="BA15" s="84"/>
      <c r="BB15" s="151"/>
      <c r="BC15" s="151"/>
      <c r="BD15" s="84"/>
      <c r="BE15" s="92">
        <v>295</v>
      </c>
      <c r="BF15" s="92">
        <v>89</v>
      </c>
      <c r="BG15" s="92">
        <v>6</v>
      </c>
      <c r="BH15" s="92">
        <v>0</v>
      </c>
      <c r="BI15" s="92">
        <v>200</v>
      </c>
      <c r="BJ15" s="104"/>
      <c r="BK15" s="104"/>
      <c r="BL15" s="104"/>
      <c r="BM15" s="104"/>
      <c r="BN15" s="92">
        <v>78</v>
      </c>
      <c r="BO15" s="92">
        <v>75</v>
      </c>
      <c r="BP15" s="92">
        <v>3</v>
      </c>
      <c r="BQ15" s="92">
        <v>0</v>
      </c>
      <c r="BR15" s="92">
        <v>0</v>
      </c>
      <c r="BS15" s="92">
        <v>8972</v>
      </c>
      <c r="BT15" s="92">
        <v>2154</v>
      </c>
      <c r="BU15" s="92">
        <v>269</v>
      </c>
      <c r="BV15" s="92">
        <v>1138</v>
      </c>
      <c r="BW15" s="92">
        <v>5411</v>
      </c>
      <c r="BX15" s="84"/>
      <c r="BY15" s="11"/>
      <c r="BZ15" s="47"/>
      <c r="CA15" s="38">
        <v>456050</v>
      </c>
      <c r="CB15" s="38">
        <v>997491</v>
      </c>
      <c r="CC15" s="10"/>
      <c r="CD15" s="10"/>
      <c r="CE15" s="193">
        <v>25867</v>
      </c>
      <c r="CF15" s="193">
        <v>469809</v>
      </c>
      <c r="CG15" s="193">
        <v>2299661</v>
      </c>
      <c r="CH15" s="193">
        <v>4248878</v>
      </c>
      <c r="CI15" s="193"/>
      <c r="CJ15" s="47"/>
      <c r="CK15" s="125">
        <v>269</v>
      </c>
      <c r="CL15" s="125">
        <v>261</v>
      </c>
      <c r="CM15" s="125">
        <v>382</v>
      </c>
      <c r="CN15" s="125">
        <v>358</v>
      </c>
      <c r="CO15" s="125">
        <v>1432</v>
      </c>
      <c r="CP15" s="125">
        <v>1006</v>
      </c>
      <c r="CQ15" s="125">
        <v>7732</v>
      </c>
      <c r="CR15" s="125">
        <v>5515</v>
      </c>
      <c r="CS15" s="125">
        <v>20</v>
      </c>
      <c r="CT15" s="125">
        <v>11</v>
      </c>
      <c r="CU15" s="125">
        <v>9184</v>
      </c>
      <c r="CV15" s="125">
        <v>6532</v>
      </c>
      <c r="CW15" s="125">
        <v>3791</v>
      </c>
      <c r="CX15" s="125">
        <v>1599</v>
      </c>
      <c r="CY15" s="125">
        <v>827</v>
      </c>
      <c r="CZ15" s="125">
        <v>9835</v>
      </c>
      <c r="DA15" s="125">
        <v>7151</v>
      </c>
      <c r="DB15" s="135"/>
    </row>
    <row r="16" spans="1:106" s="273" customFormat="1" ht="15.75" customHeight="1">
      <c r="A16" s="203"/>
      <c r="B16" s="196" t="s">
        <v>75</v>
      </c>
      <c r="C16" s="68"/>
      <c r="D16" s="14">
        <v>3</v>
      </c>
      <c r="E16" s="136">
        <v>9324</v>
      </c>
      <c r="F16" s="198">
        <v>66.5</v>
      </c>
      <c r="G16" s="197">
        <v>794</v>
      </c>
      <c r="H16" s="2"/>
      <c r="I16" s="14">
        <v>56</v>
      </c>
      <c r="J16" s="72"/>
      <c r="K16" s="199">
        <v>17.58</v>
      </c>
      <c r="L16" s="199">
        <v>10.55</v>
      </c>
      <c r="M16" s="199">
        <v>21.09</v>
      </c>
      <c r="N16" s="199">
        <v>4.8</v>
      </c>
      <c r="O16" s="199">
        <v>3.06</v>
      </c>
      <c r="P16" s="199">
        <v>57.08</v>
      </c>
      <c r="Q16" s="8">
        <v>2.06</v>
      </c>
      <c r="R16" s="8">
        <v>0.69</v>
      </c>
      <c r="S16" s="8">
        <v>20.4</v>
      </c>
      <c r="T16" s="8">
        <v>6.8</v>
      </c>
      <c r="U16" s="8">
        <v>8.55</v>
      </c>
      <c r="V16" s="8">
        <v>11.58</v>
      </c>
      <c r="W16" s="8">
        <v>2</v>
      </c>
      <c r="X16" s="8">
        <v>3</v>
      </c>
      <c r="Y16" s="8">
        <v>1</v>
      </c>
      <c r="Z16" s="8"/>
      <c r="AA16" s="8">
        <v>1</v>
      </c>
      <c r="AB16" s="151"/>
      <c r="AC16" s="85">
        <v>298</v>
      </c>
      <c r="AD16" s="85">
        <v>3891</v>
      </c>
      <c r="AE16" s="85"/>
      <c r="AF16" s="151"/>
      <c r="AG16" s="197">
        <v>221369</v>
      </c>
      <c r="AH16" s="197">
        <v>17857</v>
      </c>
      <c r="AI16" s="48"/>
      <c r="AJ16" s="197">
        <v>1822</v>
      </c>
      <c r="AK16" s="197">
        <v>1974</v>
      </c>
      <c r="AL16" s="197">
        <v>3796</v>
      </c>
      <c r="AM16" s="197">
        <v>891</v>
      </c>
      <c r="AN16" s="197">
        <v>1371</v>
      </c>
      <c r="AO16" s="197">
        <v>2262</v>
      </c>
      <c r="AP16" s="85"/>
      <c r="AQ16" s="48"/>
      <c r="AR16" s="197">
        <v>8610</v>
      </c>
      <c r="AS16" s="151"/>
      <c r="AT16" s="197">
        <v>12103</v>
      </c>
      <c r="AU16" s="197">
        <v>654783</v>
      </c>
      <c r="AV16" s="197">
        <v>7027</v>
      </c>
      <c r="AW16" s="151"/>
      <c r="AX16" s="197">
        <v>8145</v>
      </c>
      <c r="AY16" s="197">
        <v>459680</v>
      </c>
      <c r="AZ16" s="85">
        <v>7600</v>
      </c>
      <c r="BA16" s="85">
        <v>2872</v>
      </c>
      <c r="BB16" s="151"/>
      <c r="BC16" s="151"/>
      <c r="BD16" s="85">
        <v>251705</v>
      </c>
      <c r="BE16" s="197">
        <v>532</v>
      </c>
      <c r="BF16" s="197">
        <v>109</v>
      </c>
      <c r="BG16" s="197">
        <v>1</v>
      </c>
      <c r="BH16" s="197">
        <v>380</v>
      </c>
      <c r="BI16" s="197">
        <v>42</v>
      </c>
      <c r="BJ16" s="104"/>
      <c r="BK16" s="104"/>
      <c r="BL16" s="104"/>
      <c r="BM16" s="104"/>
      <c r="BN16" s="197">
        <v>524</v>
      </c>
      <c r="BO16" s="197">
        <v>517</v>
      </c>
      <c r="BP16" s="197">
        <v>7</v>
      </c>
      <c r="BQ16" s="197">
        <v>0</v>
      </c>
      <c r="BR16" s="197">
        <v>0</v>
      </c>
      <c r="BS16" s="197">
        <v>9649</v>
      </c>
      <c r="BT16" s="197">
        <v>4530</v>
      </c>
      <c r="BU16" s="197">
        <v>18</v>
      </c>
      <c r="BV16" s="197">
        <v>507</v>
      </c>
      <c r="BW16" s="197">
        <v>4594</v>
      </c>
      <c r="BX16" s="85"/>
      <c r="BY16" s="11"/>
      <c r="BZ16" s="47"/>
      <c r="CA16" s="67">
        <v>573650</v>
      </c>
      <c r="CB16" s="67">
        <v>1762150</v>
      </c>
      <c r="CC16" s="10"/>
      <c r="CD16" s="10"/>
      <c r="CE16" s="67">
        <v>57876</v>
      </c>
      <c r="CF16" s="67">
        <v>460360</v>
      </c>
      <c r="CG16" s="67">
        <v>2878705</v>
      </c>
      <c r="CH16" s="67">
        <v>5732741</v>
      </c>
      <c r="CI16" s="67"/>
      <c r="CJ16" s="47"/>
      <c r="CK16" s="197">
        <v>472</v>
      </c>
      <c r="CL16" s="197">
        <v>447</v>
      </c>
      <c r="CM16" s="197">
        <v>768</v>
      </c>
      <c r="CN16" s="197">
        <v>720</v>
      </c>
      <c r="CO16" s="197">
        <v>3215</v>
      </c>
      <c r="CP16" s="197">
        <v>1522</v>
      </c>
      <c r="CQ16" s="197">
        <v>11526</v>
      </c>
      <c r="CR16" s="197">
        <v>7059</v>
      </c>
      <c r="CS16" s="197">
        <v>100</v>
      </c>
      <c r="CT16" s="197">
        <v>33</v>
      </c>
      <c r="CU16" s="197">
        <v>14841</v>
      </c>
      <c r="CV16" s="197">
        <v>8614</v>
      </c>
      <c r="CW16" s="197">
        <v>11014</v>
      </c>
      <c r="CX16" s="197">
        <v>4940</v>
      </c>
      <c r="CY16" s="197"/>
      <c r="CZ16" s="197">
        <v>16081</v>
      </c>
      <c r="DA16" s="202">
        <v>9781</v>
      </c>
      <c r="DB16" s="240"/>
    </row>
    <row r="17" spans="1:106" s="273" customFormat="1" ht="15.75" customHeight="1">
      <c r="A17" s="39"/>
      <c r="B17" s="42" t="s">
        <v>76</v>
      </c>
      <c r="C17" s="68"/>
      <c r="D17" s="188">
        <v>2</v>
      </c>
      <c r="E17" s="84">
        <v>15120</v>
      </c>
      <c r="F17" s="189">
        <v>82</v>
      </c>
      <c r="G17" s="125">
        <v>2133</v>
      </c>
      <c r="H17" s="2"/>
      <c r="I17" s="188">
        <v>78</v>
      </c>
      <c r="J17" s="72"/>
      <c r="K17" s="190">
        <v>73.7</v>
      </c>
      <c r="L17" s="190">
        <v>57.8</v>
      </c>
      <c r="M17" s="190">
        <v>32.1</v>
      </c>
      <c r="N17" s="190">
        <v>2.9</v>
      </c>
      <c r="O17" s="190">
        <v>38</v>
      </c>
      <c r="P17" s="190">
        <v>204.5</v>
      </c>
      <c r="Q17" s="36">
        <v>25</v>
      </c>
      <c r="R17" s="36">
        <v>0</v>
      </c>
      <c r="S17" s="36">
        <v>32.1</v>
      </c>
      <c r="T17" s="36">
        <v>45</v>
      </c>
      <c r="U17" s="36">
        <v>20.8</v>
      </c>
      <c r="V17" s="36">
        <v>45.5</v>
      </c>
      <c r="W17" s="36">
        <v>6.1</v>
      </c>
      <c r="X17" s="36">
        <v>15</v>
      </c>
      <c r="Y17" s="36">
        <v>11</v>
      </c>
      <c r="Z17" s="36">
        <v>0</v>
      </c>
      <c r="AA17" s="36">
        <v>4</v>
      </c>
      <c r="AB17" s="151"/>
      <c r="AC17" s="84">
        <v>877</v>
      </c>
      <c r="AD17" s="84">
        <v>11924</v>
      </c>
      <c r="AE17" s="84">
        <v>257330</v>
      </c>
      <c r="AF17" s="151"/>
      <c r="AG17" s="125">
        <v>1832694</v>
      </c>
      <c r="AH17" s="125">
        <v>135026</v>
      </c>
      <c r="AI17" s="48"/>
      <c r="AJ17" s="125">
        <v>4303</v>
      </c>
      <c r="AK17" s="125">
        <v>22632</v>
      </c>
      <c r="AL17" s="125">
        <v>26935</v>
      </c>
      <c r="AM17" s="125">
        <v>4139</v>
      </c>
      <c r="AN17" s="125">
        <v>7681</v>
      </c>
      <c r="AO17" s="125">
        <v>11820</v>
      </c>
      <c r="AP17" s="84"/>
      <c r="AQ17" s="48"/>
      <c r="AR17" s="125">
        <v>26190</v>
      </c>
      <c r="AS17" s="151"/>
      <c r="AT17" s="125">
        <v>351</v>
      </c>
      <c r="AU17" s="125">
        <v>1327217</v>
      </c>
      <c r="AV17" s="125">
        <v>20696</v>
      </c>
      <c r="AW17" s="151"/>
      <c r="AX17" s="192" t="s">
        <v>148</v>
      </c>
      <c r="AY17" s="125">
        <v>793572</v>
      </c>
      <c r="AZ17" s="84"/>
      <c r="BA17" s="84"/>
      <c r="BB17" s="151"/>
      <c r="BC17" s="151"/>
      <c r="BD17" s="84"/>
      <c r="BE17" s="92">
        <v>696</v>
      </c>
      <c r="BF17" s="92">
        <v>82</v>
      </c>
      <c r="BG17" s="92">
        <v>14</v>
      </c>
      <c r="BH17" s="92" t="s">
        <v>148</v>
      </c>
      <c r="BI17" s="92">
        <v>600</v>
      </c>
      <c r="BJ17" s="104"/>
      <c r="BK17" s="104"/>
      <c r="BL17" s="104"/>
      <c r="BM17" s="104"/>
      <c r="BN17" s="92">
        <v>1116</v>
      </c>
      <c r="BO17" s="92">
        <v>831</v>
      </c>
      <c r="BP17" s="92">
        <v>9</v>
      </c>
      <c r="BQ17" s="92">
        <v>220</v>
      </c>
      <c r="BR17" s="92">
        <v>56</v>
      </c>
      <c r="BS17" s="92">
        <v>38997</v>
      </c>
      <c r="BT17" s="92">
        <v>9888</v>
      </c>
      <c r="BU17" s="92">
        <v>3237</v>
      </c>
      <c r="BV17" s="92">
        <v>1942</v>
      </c>
      <c r="BW17" s="92">
        <v>23930</v>
      </c>
      <c r="BX17" s="84"/>
      <c r="BY17" s="11"/>
      <c r="BZ17" s="47"/>
      <c r="CA17" s="38">
        <v>1585536</v>
      </c>
      <c r="CB17" s="38">
        <v>9529748</v>
      </c>
      <c r="CC17" s="10"/>
      <c r="CD17" s="10"/>
      <c r="CE17" s="193">
        <v>298922</v>
      </c>
      <c r="CF17" s="193">
        <v>899578</v>
      </c>
      <c r="CG17" s="193">
        <v>9022685</v>
      </c>
      <c r="CH17" s="193">
        <v>21336469</v>
      </c>
      <c r="CI17" s="193"/>
      <c r="CJ17" s="47"/>
      <c r="CK17" s="125">
        <v>2591</v>
      </c>
      <c r="CL17" s="125">
        <v>1772</v>
      </c>
      <c r="CM17" s="125">
        <v>2270</v>
      </c>
      <c r="CN17" s="125">
        <v>2053</v>
      </c>
      <c r="CO17" s="125">
        <v>11214</v>
      </c>
      <c r="CP17" s="125">
        <v>6845</v>
      </c>
      <c r="CQ17" s="125">
        <v>21805</v>
      </c>
      <c r="CR17" s="125">
        <v>20250</v>
      </c>
      <c r="CS17" s="125">
        <v>828</v>
      </c>
      <c r="CT17" s="125">
        <v>548</v>
      </c>
      <c r="CU17" s="125">
        <v>33847</v>
      </c>
      <c r="CV17" s="125">
        <v>27643</v>
      </c>
      <c r="CW17" s="125">
        <v>4075</v>
      </c>
      <c r="CX17" s="125">
        <v>1361</v>
      </c>
      <c r="CY17" s="125"/>
      <c r="CZ17" s="125">
        <v>38708</v>
      </c>
      <c r="DA17" s="125">
        <v>31468</v>
      </c>
      <c r="DB17" s="194">
        <v>4208291</v>
      </c>
    </row>
    <row r="18" spans="1:106" s="273" customFormat="1" ht="15.75" customHeight="1">
      <c r="A18" s="203"/>
      <c r="B18" s="196" t="s">
        <v>77</v>
      </c>
      <c r="C18" s="68"/>
      <c r="D18" s="14">
        <v>4</v>
      </c>
      <c r="E18" s="248"/>
      <c r="F18" s="204">
        <v>80.5</v>
      </c>
      <c r="G18" s="197">
        <v>1409</v>
      </c>
      <c r="H18" s="2"/>
      <c r="I18" s="14">
        <v>357</v>
      </c>
      <c r="J18" s="72"/>
      <c r="K18" s="199">
        <v>28.1</v>
      </c>
      <c r="L18" s="199">
        <v>37.51</v>
      </c>
      <c r="M18" s="199">
        <v>42.75</v>
      </c>
      <c r="N18" s="199">
        <v>0</v>
      </c>
      <c r="O18" s="199">
        <v>0</v>
      </c>
      <c r="P18" s="199">
        <v>108.36</v>
      </c>
      <c r="Q18" s="8">
        <v>0</v>
      </c>
      <c r="R18" s="8">
        <v>31.58</v>
      </c>
      <c r="S18" s="8">
        <v>11.17</v>
      </c>
      <c r="T18" s="8">
        <v>23.69</v>
      </c>
      <c r="U18" s="8">
        <v>11.12</v>
      </c>
      <c r="V18" s="8">
        <v>14.6</v>
      </c>
      <c r="W18" s="8">
        <v>2.5</v>
      </c>
      <c r="X18" s="8">
        <v>10</v>
      </c>
      <c r="Y18" s="8">
        <v>2</v>
      </c>
      <c r="Z18" s="8">
        <v>0</v>
      </c>
      <c r="AA18" s="8">
        <v>1.7</v>
      </c>
      <c r="AB18" s="151"/>
      <c r="AC18" s="85">
        <v>1176</v>
      </c>
      <c r="AD18" s="85">
        <v>12412</v>
      </c>
      <c r="AE18" s="85">
        <v>133822</v>
      </c>
      <c r="AF18" s="151"/>
      <c r="AG18" s="197">
        <v>1737533</v>
      </c>
      <c r="AH18" s="197">
        <v>49737</v>
      </c>
      <c r="AI18" s="48"/>
      <c r="AJ18" s="197">
        <v>2737</v>
      </c>
      <c r="AK18" s="197">
        <v>6789</v>
      </c>
      <c r="AL18" s="197">
        <v>9526</v>
      </c>
      <c r="AM18" s="197">
        <v>1924</v>
      </c>
      <c r="AN18" s="197">
        <v>6070</v>
      </c>
      <c r="AO18" s="197">
        <v>7994</v>
      </c>
      <c r="AP18" s="85">
        <v>16369</v>
      </c>
      <c r="AQ18" s="48"/>
      <c r="AR18" s="197">
        <v>22715</v>
      </c>
      <c r="AS18" s="151"/>
      <c r="AT18" s="197">
        <v>1464</v>
      </c>
      <c r="AU18" s="197">
        <v>971063</v>
      </c>
      <c r="AV18" s="197">
        <v>15124</v>
      </c>
      <c r="AW18" s="151"/>
      <c r="AX18" s="205">
        <v>1214</v>
      </c>
      <c r="AY18" s="197" t="s">
        <v>148</v>
      </c>
      <c r="AZ18" s="85">
        <v>5559</v>
      </c>
      <c r="BA18" s="85">
        <v>0</v>
      </c>
      <c r="BB18" s="151"/>
      <c r="BC18" s="151"/>
      <c r="BD18" s="85">
        <v>256988</v>
      </c>
      <c r="BE18" s="201">
        <v>4582</v>
      </c>
      <c r="BF18" s="201">
        <v>96</v>
      </c>
      <c r="BG18" s="201">
        <v>73</v>
      </c>
      <c r="BH18" s="206">
        <v>390</v>
      </c>
      <c r="BI18" s="206">
        <v>4023</v>
      </c>
      <c r="BJ18" s="104"/>
      <c r="BK18" s="104"/>
      <c r="BL18" s="104"/>
      <c r="BM18" s="104"/>
      <c r="BN18" s="201">
        <v>1168</v>
      </c>
      <c r="BO18" s="201">
        <v>865</v>
      </c>
      <c r="BP18" s="201">
        <v>34</v>
      </c>
      <c r="BQ18" s="197">
        <v>0</v>
      </c>
      <c r="BR18" s="197">
        <v>269</v>
      </c>
      <c r="BS18" s="201">
        <v>29472</v>
      </c>
      <c r="BT18" s="201">
        <v>5449</v>
      </c>
      <c r="BU18" s="201">
        <v>143</v>
      </c>
      <c r="BV18" s="201">
        <v>1530</v>
      </c>
      <c r="BW18" s="201">
        <v>22350</v>
      </c>
      <c r="BX18" s="85"/>
      <c r="BY18" s="11"/>
      <c r="BZ18" s="47"/>
      <c r="CA18" s="67">
        <v>960851</v>
      </c>
      <c r="CB18" s="67">
        <v>2800427</v>
      </c>
      <c r="CC18" s="10"/>
      <c r="CD18" s="10"/>
      <c r="CE18" s="67">
        <v>54478</v>
      </c>
      <c r="CF18" s="67">
        <v>919270</v>
      </c>
      <c r="CG18" s="67">
        <v>5165094</v>
      </c>
      <c r="CH18" s="67">
        <v>9900120</v>
      </c>
      <c r="CI18" s="67"/>
      <c r="CJ18" s="47"/>
      <c r="CK18" s="197">
        <v>797</v>
      </c>
      <c r="CL18" s="197">
        <v>762</v>
      </c>
      <c r="CM18" s="197">
        <v>1368</v>
      </c>
      <c r="CN18" s="197">
        <v>1219</v>
      </c>
      <c r="CO18" s="197">
        <v>2964</v>
      </c>
      <c r="CP18" s="197">
        <v>1793</v>
      </c>
      <c r="CQ18" s="197">
        <v>15499</v>
      </c>
      <c r="CR18" s="197">
        <v>13295</v>
      </c>
      <c r="CS18" s="197">
        <v>4028</v>
      </c>
      <c r="CT18" s="197">
        <v>1628</v>
      </c>
      <c r="CU18" s="197">
        <v>22491</v>
      </c>
      <c r="CV18" s="197">
        <v>16716</v>
      </c>
      <c r="CW18" s="197">
        <v>1004</v>
      </c>
      <c r="CX18" s="197">
        <v>402</v>
      </c>
      <c r="CY18" s="197">
        <v>363</v>
      </c>
      <c r="CZ18" s="197">
        <v>24656</v>
      </c>
      <c r="DA18" s="202">
        <v>18697</v>
      </c>
      <c r="DB18" s="248"/>
    </row>
    <row r="19" spans="1:106" s="273" customFormat="1" ht="15.75" customHeight="1">
      <c r="A19" s="39"/>
      <c r="B19" s="42" t="s">
        <v>78</v>
      </c>
      <c r="C19" s="68"/>
      <c r="D19" s="32">
        <v>22</v>
      </c>
      <c r="E19" s="84" t="s">
        <v>148</v>
      </c>
      <c r="F19" s="33">
        <v>77.5</v>
      </c>
      <c r="G19" s="92">
        <v>3785</v>
      </c>
      <c r="H19" s="2"/>
      <c r="I19" s="32">
        <v>238</v>
      </c>
      <c r="J19" s="72"/>
      <c r="K19" s="35">
        <v>82.5</v>
      </c>
      <c r="L19" s="35">
        <v>81.62</v>
      </c>
      <c r="M19" s="35">
        <v>89.31</v>
      </c>
      <c r="N19" s="35">
        <v>8</v>
      </c>
      <c r="O19" s="35">
        <v>0</v>
      </c>
      <c r="P19" s="35">
        <v>261.43</v>
      </c>
      <c r="Q19" s="36">
        <v>1.48</v>
      </c>
      <c r="R19" s="36">
        <v>46.38</v>
      </c>
      <c r="S19" s="36">
        <v>30.86</v>
      </c>
      <c r="T19" s="36">
        <v>74.21</v>
      </c>
      <c r="U19" s="36">
        <v>19</v>
      </c>
      <c r="V19" s="36">
        <v>44.5</v>
      </c>
      <c r="W19" s="36">
        <v>22</v>
      </c>
      <c r="X19" s="36">
        <v>10</v>
      </c>
      <c r="Y19" s="36">
        <v>10</v>
      </c>
      <c r="Z19" s="36">
        <v>3</v>
      </c>
      <c r="AA19" s="36"/>
      <c r="AB19" s="151"/>
      <c r="AC19" s="84">
        <v>1962</v>
      </c>
      <c r="AD19" s="84">
        <v>30921</v>
      </c>
      <c r="AE19" s="84" t="s">
        <v>148</v>
      </c>
      <c r="AF19" s="151"/>
      <c r="AG19" s="92">
        <v>1443349</v>
      </c>
      <c r="AH19" s="92">
        <v>192918</v>
      </c>
      <c r="AI19" s="48"/>
      <c r="AJ19" s="92">
        <v>8526</v>
      </c>
      <c r="AK19" s="92">
        <v>18844</v>
      </c>
      <c r="AL19" s="92">
        <v>27370</v>
      </c>
      <c r="AM19" s="92">
        <v>5899</v>
      </c>
      <c r="AN19" s="92">
        <v>34257</v>
      </c>
      <c r="AO19" s="92">
        <v>40156</v>
      </c>
      <c r="AP19" s="84">
        <v>12642</v>
      </c>
      <c r="AQ19" s="48"/>
      <c r="AR19" s="92">
        <v>41223</v>
      </c>
      <c r="AS19" s="151"/>
      <c r="AT19" s="92">
        <v>17032</v>
      </c>
      <c r="AU19" s="92" t="s">
        <v>148</v>
      </c>
      <c r="AV19" s="122" t="s">
        <v>148</v>
      </c>
      <c r="AW19" s="151"/>
      <c r="AX19" s="92" t="s">
        <v>148</v>
      </c>
      <c r="AY19" s="92" t="s">
        <v>148</v>
      </c>
      <c r="AZ19" s="84">
        <v>17807</v>
      </c>
      <c r="BA19" s="84">
        <v>12618</v>
      </c>
      <c r="BB19" s="151"/>
      <c r="BC19" s="151"/>
      <c r="BD19" s="84" t="s">
        <v>148</v>
      </c>
      <c r="BE19" s="117">
        <v>896</v>
      </c>
      <c r="BF19" s="117">
        <v>36</v>
      </c>
      <c r="BG19" s="117">
        <v>602</v>
      </c>
      <c r="BH19" s="117">
        <v>226</v>
      </c>
      <c r="BI19" s="117">
        <v>32</v>
      </c>
      <c r="BJ19" s="104"/>
      <c r="BK19" s="104"/>
      <c r="BL19" s="104"/>
      <c r="BM19" s="104"/>
      <c r="BN19" s="117">
        <v>173</v>
      </c>
      <c r="BO19" s="117">
        <v>170</v>
      </c>
      <c r="BP19" s="117">
        <v>3</v>
      </c>
      <c r="BQ19" s="117">
        <v>0</v>
      </c>
      <c r="BR19" s="117">
        <v>0</v>
      </c>
      <c r="BS19" s="117">
        <v>45108</v>
      </c>
      <c r="BT19" s="117">
        <v>12511</v>
      </c>
      <c r="BU19" s="117">
        <v>2091</v>
      </c>
      <c r="BV19" s="117">
        <v>1430</v>
      </c>
      <c r="BW19" s="117">
        <v>29076</v>
      </c>
      <c r="BX19" s="84" t="s">
        <v>148</v>
      </c>
      <c r="BY19" s="11"/>
      <c r="BZ19" s="47"/>
      <c r="CA19" s="38">
        <v>1694916</v>
      </c>
      <c r="CB19" s="38">
        <v>7473220</v>
      </c>
      <c r="CC19" s="10"/>
      <c r="CD19" s="10"/>
      <c r="CE19" s="38">
        <v>244644</v>
      </c>
      <c r="CF19" s="38">
        <v>4459816</v>
      </c>
      <c r="CG19" s="38">
        <v>12682762</v>
      </c>
      <c r="CH19" s="38">
        <v>26555358</v>
      </c>
      <c r="CI19" s="38">
        <v>800891</v>
      </c>
      <c r="CJ19" s="47"/>
      <c r="CK19" s="92">
        <v>2232</v>
      </c>
      <c r="CL19" s="92">
        <v>2041</v>
      </c>
      <c r="CM19" s="92">
        <v>2934</v>
      </c>
      <c r="CN19" s="92">
        <v>2630</v>
      </c>
      <c r="CO19" s="92">
        <v>7119</v>
      </c>
      <c r="CP19" s="92">
        <v>4961</v>
      </c>
      <c r="CQ19" s="92">
        <v>28024</v>
      </c>
      <c r="CR19" s="92">
        <v>26001</v>
      </c>
      <c r="CS19" s="92">
        <v>482</v>
      </c>
      <c r="CT19" s="92">
        <v>380</v>
      </c>
      <c r="CU19" s="92">
        <v>35625</v>
      </c>
      <c r="CV19" s="92">
        <v>31342</v>
      </c>
      <c r="CW19" s="92">
        <v>944</v>
      </c>
      <c r="CX19" s="92">
        <v>589</v>
      </c>
      <c r="CY19" s="92">
        <v>5556</v>
      </c>
      <c r="CZ19" s="92">
        <v>40791</v>
      </c>
      <c r="DA19" s="125">
        <v>36013</v>
      </c>
      <c r="DB19" s="135">
        <v>3300967</v>
      </c>
    </row>
    <row r="20" spans="1:106" s="273" customFormat="1" ht="15.75" customHeight="1">
      <c r="A20" s="203"/>
      <c r="B20" s="196" t="s">
        <v>79</v>
      </c>
      <c r="C20" s="68"/>
      <c r="D20" s="14">
        <v>3</v>
      </c>
      <c r="E20" s="136"/>
      <c r="F20" s="198">
        <v>80</v>
      </c>
      <c r="G20" s="197">
        <v>1637</v>
      </c>
      <c r="H20" s="2"/>
      <c r="I20" s="14">
        <v>190</v>
      </c>
      <c r="J20" s="72"/>
      <c r="K20" s="199">
        <v>35.29</v>
      </c>
      <c r="L20" s="199">
        <v>13.3</v>
      </c>
      <c r="M20" s="199">
        <v>51.55</v>
      </c>
      <c r="N20" s="199">
        <v>7.8</v>
      </c>
      <c r="O20" s="199">
        <v>0</v>
      </c>
      <c r="P20" s="199">
        <v>107.94</v>
      </c>
      <c r="Q20" s="8">
        <v>0</v>
      </c>
      <c r="R20" s="8">
        <v>14.9</v>
      </c>
      <c r="S20" s="8">
        <v>33.05</v>
      </c>
      <c r="T20" s="8">
        <v>11.1</v>
      </c>
      <c r="U20" s="8">
        <v>5.8</v>
      </c>
      <c r="V20" s="8">
        <v>26.09</v>
      </c>
      <c r="W20" s="8">
        <v>7</v>
      </c>
      <c r="X20" s="8">
        <v>7</v>
      </c>
      <c r="Y20" s="8">
        <v>0</v>
      </c>
      <c r="Z20" s="8">
        <v>0</v>
      </c>
      <c r="AA20" s="8">
        <v>3</v>
      </c>
      <c r="AB20" s="151"/>
      <c r="AC20" s="85">
        <v>524</v>
      </c>
      <c r="AD20" s="85">
        <v>10593</v>
      </c>
      <c r="AE20" s="85">
        <v>115285</v>
      </c>
      <c r="AF20" s="151"/>
      <c r="AG20" s="197">
        <v>539339</v>
      </c>
      <c r="AH20" s="197">
        <v>166066</v>
      </c>
      <c r="AI20" s="48"/>
      <c r="AJ20" s="197">
        <v>2364</v>
      </c>
      <c r="AK20" s="197">
        <v>857</v>
      </c>
      <c r="AL20" s="197">
        <v>3221</v>
      </c>
      <c r="AM20" s="197">
        <v>1995</v>
      </c>
      <c r="AN20" s="197">
        <v>6520</v>
      </c>
      <c r="AO20" s="197">
        <v>8515</v>
      </c>
      <c r="AP20" s="85">
        <v>5659</v>
      </c>
      <c r="AQ20" s="48"/>
      <c r="AR20" s="197">
        <v>27117</v>
      </c>
      <c r="AS20" s="151"/>
      <c r="AT20" s="197">
        <v>8790</v>
      </c>
      <c r="AU20" s="197">
        <v>568261</v>
      </c>
      <c r="AV20" s="197">
        <v>22351</v>
      </c>
      <c r="AW20" s="151"/>
      <c r="AX20" s="197">
        <v>6710</v>
      </c>
      <c r="AY20" s="197">
        <v>454080</v>
      </c>
      <c r="AZ20" s="85">
        <v>4479</v>
      </c>
      <c r="BA20" s="85"/>
      <c r="BB20" s="151"/>
      <c r="BC20" s="151"/>
      <c r="BD20" s="85"/>
      <c r="BE20" s="197">
        <v>11658</v>
      </c>
      <c r="BF20" s="197">
        <v>97</v>
      </c>
      <c r="BG20" s="197">
        <v>29</v>
      </c>
      <c r="BH20" s="197">
        <v>0</v>
      </c>
      <c r="BI20" s="197">
        <v>11532</v>
      </c>
      <c r="BJ20" s="104"/>
      <c r="BK20" s="104"/>
      <c r="BL20" s="104"/>
      <c r="BM20" s="104"/>
      <c r="BN20" s="197">
        <v>2</v>
      </c>
      <c r="BO20" s="197">
        <v>2</v>
      </c>
      <c r="BP20" s="197">
        <v>0</v>
      </c>
      <c r="BQ20" s="197">
        <v>0</v>
      </c>
      <c r="BR20" s="197">
        <v>0</v>
      </c>
      <c r="BS20" s="197">
        <v>29483</v>
      </c>
      <c r="BT20" s="197">
        <v>4593</v>
      </c>
      <c r="BU20" s="197">
        <v>150</v>
      </c>
      <c r="BV20" s="197">
        <v>2212</v>
      </c>
      <c r="BW20" s="197">
        <v>22528</v>
      </c>
      <c r="BX20" s="85"/>
      <c r="BY20" s="11"/>
      <c r="BZ20" s="47"/>
      <c r="CA20" s="67">
        <v>2464581</v>
      </c>
      <c r="CB20" s="67">
        <v>4713436</v>
      </c>
      <c r="CC20" s="10"/>
      <c r="CD20" s="10"/>
      <c r="CE20" s="67">
        <v>111986.1</v>
      </c>
      <c r="CF20" s="67">
        <v>1763531</v>
      </c>
      <c r="CG20" s="67">
        <v>5394421</v>
      </c>
      <c r="CH20" s="67">
        <v>14447955.1</v>
      </c>
      <c r="CI20" s="67"/>
      <c r="CJ20" s="47"/>
      <c r="CK20" s="197">
        <v>713</v>
      </c>
      <c r="CL20" s="197">
        <v>678</v>
      </c>
      <c r="CM20" s="197">
        <v>1122</v>
      </c>
      <c r="CN20" s="197">
        <v>1045</v>
      </c>
      <c r="CO20" s="197">
        <v>7504</v>
      </c>
      <c r="CP20" s="197">
        <v>4569</v>
      </c>
      <c r="CQ20" s="197">
        <v>16995</v>
      </c>
      <c r="CR20" s="197">
        <v>14942</v>
      </c>
      <c r="CS20" s="197">
        <v>111</v>
      </c>
      <c r="CT20" s="197">
        <v>56</v>
      </c>
      <c r="CU20" s="197">
        <v>24610</v>
      </c>
      <c r="CV20" s="197">
        <v>19567</v>
      </c>
      <c r="CW20" s="197">
        <v>0</v>
      </c>
      <c r="CX20" s="197">
        <v>0</v>
      </c>
      <c r="CY20" s="197">
        <v>6006</v>
      </c>
      <c r="CZ20" s="197">
        <v>26445</v>
      </c>
      <c r="DA20" s="202">
        <v>21290</v>
      </c>
      <c r="DB20" s="240">
        <v>1555812</v>
      </c>
    </row>
    <row r="21" spans="1:106" s="273" customFormat="1" ht="15.75" customHeight="1">
      <c r="A21" s="39"/>
      <c r="B21" s="42" t="s">
        <v>80</v>
      </c>
      <c r="C21" s="68"/>
      <c r="D21" s="188">
        <v>7</v>
      </c>
      <c r="E21" s="84"/>
      <c r="F21" s="189">
        <v>74.3</v>
      </c>
      <c r="G21" s="125">
        <v>2657</v>
      </c>
      <c r="H21" s="2"/>
      <c r="I21" s="188">
        <v>254</v>
      </c>
      <c r="J21" s="72"/>
      <c r="K21" s="190">
        <v>57.6</v>
      </c>
      <c r="L21" s="190">
        <v>28</v>
      </c>
      <c r="M21" s="190">
        <v>37.1</v>
      </c>
      <c r="N21" s="190">
        <v>7</v>
      </c>
      <c r="O21" s="190">
        <v>0</v>
      </c>
      <c r="P21" s="190">
        <v>129.7</v>
      </c>
      <c r="Q21" s="36"/>
      <c r="R21" s="36"/>
      <c r="S21" s="36"/>
      <c r="T21" s="36"/>
      <c r="U21" s="36"/>
      <c r="V21" s="36"/>
      <c r="W21" s="36"/>
      <c r="X21" s="36"/>
      <c r="Y21" s="36"/>
      <c r="Z21" s="36"/>
      <c r="AA21" s="36"/>
      <c r="AB21" s="151"/>
      <c r="AC21" s="84"/>
      <c r="AD21" s="84"/>
      <c r="AE21" s="84"/>
      <c r="AF21" s="151"/>
      <c r="AG21" s="125">
        <v>652488</v>
      </c>
      <c r="AH21" s="125">
        <v>41767</v>
      </c>
      <c r="AI21" s="48"/>
      <c r="AJ21" s="125">
        <v>2310</v>
      </c>
      <c r="AK21" s="125">
        <v>1862</v>
      </c>
      <c r="AL21" s="125">
        <v>4172</v>
      </c>
      <c r="AM21" s="125">
        <v>4788</v>
      </c>
      <c r="AN21" s="125">
        <v>15708</v>
      </c>
      <c r="AO21" s="125">
        <v>20496</v>
      </c>
      <c r="AP21" s="84"/>
      <c r="AQ21" s="48"/>
      <c r="AR21" s="125">
        <v>33833</v>
      </c>
      <c r="AS21" s="151"/>
      <c r="AT21" s="125">
        <v>587</v>
      </c>
      <c r="AU21" s="125">
        <v>713391</v>
      </c>
      <c r="AV21" s="191">
        <v>27451</v>
      </c>
      <c r="AW21" s="151"/>
      <c r="AX21" s="191">
        <v>474</v>
      </c>
      <c r="AY21" s="191">
        <v>603649</v>
      </c>
      <c r="AZ21" s="84"/>
      <c r="BA21" s="84"/>
      <c r="BB21" s="151"/>
      <c r="BC21" s="151"/>
      <c r="BD21" s="84"/>
      <c r="BE21" s="92">
        <v>5501</v>
      </c>
      <c r="BF21" s="92">
        <v>495</v>
      </c>
      <c r="BG21" s="92">
        <v>88</v>
      </c>
      <c r="BH21" s="92">
        <v>1300</v>
      </c>
      <c r="BI21" s="92">
        <v>3618</v>
      </c>
      <c r="BJ21" s="104"/>
      <c r="BK21" s="104"/>
      <c r="BL21" s="104"/>
      <c r="BM21" s="104"/>
      <c r="BN21" s="92">
        <v>192</v>
      </c>
      <c r="BO21" s="92">
        <v>192</v>
      </c>
      <c r="BP21" s="92">
        <v>0</v>
      </c>
      <c r="BQ21" s="92">
        <v>0</v>
      </c>
      <c r="BR21" s="92">
        <v>0</v>
      </c>
      <c r="BS21" s="92">
        <v>30539</v>
      </c>
      <c r="BT21" s="92">
        <v>6045</v>
      </c>
      <c r="BU21" s="92">
        <v>68</v>
      </c>
      <c r="BV21" s="92">
        <v>1833</v>
      </c>
      <c r="BW21" s="92">
        <v>22593</v>
      </c>
      <c r="BX21" s="84"/>
      <c r="BY21" s="11"/>
      <c r="BZ21" s="47"/>
      <c r="CA21" s="38">
        <v>2374143</v>
      </c>
      <c r="CB21" s="195">
        <v>3651227</v>
      </c>
      <c r="CC21" s="10"/>
      <c r="CD21" s="10"/>
      <c r="CE21" s="193">
        <v>44650</v>
      </c>
      <c r="CF21" s="193">
        <v>1967114</v>
      </c>
      <c r="CG21" s="193">
        <v>7836180</v>
      </c>
      <c r="CH21" s="193">
        <v>15873314</v>
      </c>
      <c r="CI21" s="193"/>
      <c r="CJ21" s="47"/>
      <c r="CK21" s="125">
        <v>989</v>
      </c>
      <c r="CL21" s="125">
        <v>936</v>
      </c>
      <c r="CM21" s="125">
        <v>1117</v>
      </c>
      <c r="CN21" s="125">
        <v>1052</v>
      </c>
      <c r="CO21" s="125">
        <v>3988</v>
      </c>
      <c r="CP21" s="125">
        <v>3559</v>
      </c>
      <c r="CQ21" s="125">
        <v>24116</v>
      </c>
      <c r="CR21" s="125">
        <v>21355</v>
      </c>
      <c r="CS21" s="125">
        <v>584</v>
      </c>
      <c r="CT21" s="125">
        <v>462</v>
      </c>
      <c r="CU21" s="125">
        <v>28688</v>
      </c>
      <c r="CV21" s="125">
        <v>25376</v>
      </c>
      <c r="CW21" s="125">
        <v>1627</v>
      </c>
      <c r="CX21" s="125">
        <v>785</v>
      </c>
      <c r="CY21" s="125"/>
      <c r="CZ21" s="125">
        <v>30794</v>
      </c>
      <c r="DA21" s="125">
        <v>27364</v>
      </c>
      <c r="DB21" s="135"/>
    </row>
    <row r="22" spans="1:106" s="273" customFormat="1" ht="15.75" customHeight="1">
      <c r="A22" s="203"/>
      <c r="B22" s="196" t="s">
        <v>81</v>
      </c>
      <c r="C22" s="68"/>
      <c r="D22" s="14">
        <v>2</v>
      </c>
      <c r="E22" s="136"/>
      <c r="F22" s="204">
        <v>80</v>
      </c>
      <c r="G22" s="197">
        <v>816</v>
      </c>
      <c r="H22" s="2"/>
      <c r="I22" s="14">
        <v>206</v>
      </c>
      <c r="J22" s="72"/>
      <c r="K22" s="199">
        <v>26.8</v>
      </c>
      <c r="L22" s="199">
        <v>17.8</v>
      </c>
      <c r="M22" s="199">
        <v>19.74</v>
      </c>
      <c r="N22" s="199">
        <v>0</v>
      </c>
      <c r="O22" s="199">
        <v>0</v>
      </c>
      <c r="P22" s="199">
        <v>64.34</v>
      </c>
      <c r="Q22" s="8">
        <v>0</v>
      </c>
      <c r="R22" s="8">
        <v>14.14</v>
      </c>
      <c r="S22" s="8">
        <v>5.6</v>
      </c>
      <c r="T22" s="8">
        <v>12.6</v>
      </c>
      <c r="U22" s="8">
        <v>13</v>
      </c>
      <c r="V22" s="8">
        <v>6</v>
      </c>
      <c r="W22" s="8">
        <v>9</v>
      </c>
      <c r="X22" s="8">
        <v>0</v>
      </c>
      <c r="Y22" s="8">
        <v>1</v>
      </c>
      <c r="Z22" s="8">
        <v>3</v>
      </c>
      <c r="AA22" s="8"/>
      <c r="AB22" s="151"/>
      <c r="AC22" s="85">
        <v>476</v>
      </c>
      <c r="AD22" s="85">
        <v>10426</v>
      </c>
      <c r="AE22" s="85">
        <v>46114</v>
      </c>
      <c r="AF22" s="151"/>
      <c r="AG22" s="197">
        <v>400549</v>
      </c>
      <c r="AH22" s="197">
        <v>17386</v>
      </c>
      <c r="AI22" s="48"/>
      <c r="AJ22" s="197">
        <v>1633</v>
      </c>
      <c r="AK22" s="197">
        <v>1809</v>
      </c>
      <c r="AL22" s="197">
        <v>3442</v>
      </c>
      <c r="AM22" s="197">
        <v>1484</v>
      </c>
      <c r="AN22" s="197">
        <v>6502</v>
      </c>
      <c r="AO22" s="197">
        <v>7986</v>
      </c>
      <c r="AP22" s="85">
        <v>293</v>
      </c>
      <c r="AQ22" s="48"/>
      <c r="AR22" s="197">
        <v>11637</v>
      </c>
      <c r="AS22" s="151"/>
      <c r="AT22" s="197">
        <v>953</v>
      </c>
      <c r="AU22" s="197">
        <v>433426</v>
      </c>
      <c r="AV22" s="197">
        <v>9623</v>
      </c>
      <c r="AW22" s="151"/>
      <c r="AX22" s="197">
        <v>830</v>
      </c>
      <c r="AY22" s="205">
        <v>347644</v>
      </c>
      <c r="AZ22" s="85">
        <v>1767</v>
      </c>
      <c r="BA22" s="85"/>
      <c r="BB22" s="151"/>
      <c r="BC22" s="151"/>
      <c r="BD22" s="85"/>
      <c r="BE22" s="201">
        <v>3415</v>
      </c>
      <c r="BF22" s="201">
        <v>0</v>
      </c>
      <c r="BG22" s="201">
        <v>2</v>
      </c>
      <c r="BH22" s="201">
        <v>0</v>
      </c>
      <c r="BI22" s="201">
        <v>3413</v>
      </c>
      <c r="BJ22" s="104"/>
      <c r="BK22" s="104"/>
      <c r="BL22" s="104"/>
      <c r="BM22" s="104"/>
      <c r="BN22" s="201">
        <v>606</v>
      </c>
      <c r="BO22" s="201">
        <v>606</v>
      </c>
      <c r="BP22" s="201">
        <v>0</v>
      </c>
      <c r="BQ22" s="201">
        <v>0</v>
      </c>
      <c r="BR22" s="201">
        <v>0</v>
      </c>
      <c r="BS22" s="201">
        <v>22098</v>
      </c>
      <c r="BT22" s="201">
        <v>1052</v>
      </c>
      <c r="BU22" s="201">
        <v>7</v>
      </c>
      <c r="BV22" s="201">
        <v>1868</v>
      </c>
      <c r="BW22" s="201">
        <v>19171</v>
      </c>
      <c r="BX22" s="85"/>
      <c r="BY22" s="11"/>
      <c r="BZ22" s="47"/>
      <c r="CA22" s="67">
        <v>841043</v>
      </c>
      <c r="CB22" s="67">
        <v>2092642</v>
      </c>
      <c r="CC22" s="10"/>
      <c r="CD22" s="10"/>
      <c r="CE22" s="67">
        <v>73569</v>
      </c>
      <c r="CF22" s="67">
        <v>835182</v>
      </c>
      <c r="CG22" s="67">
        <v>3589317</v>
      </c>
      <c r="CH22" s="67">
        <v>7431753</v>
      </c>
      <c r="CI22" s="67"/>
      <c r="CJ22" s="47"/>
      <c r="CK22" s="197">
        <v>612</v>
      </c>
      <c r="CL22" s="197">
        <v>582</v>
      </c>
      <c r="CM22" s="197">
        <v>773</v>
      </c>
      <c r="CN22" s="197">
        <v>678</v>
      </c>
      <c r="CO22" s="197">
        <v>3362</v>
      </c>
      <c r="CP22" s="197">
        <v>2745</v>
      </c>
      <c r="CQ22" s="197">
        <v>10041</v>
      </c>
      <c r="CR22" s="197">
        <v>8890</v>
      </c>
      <c r="CS22" s="197">
        <v>259</v>
      </c>
      <c r="CT22" s="197">
        <v>244</v>
      </c>
      <c r="CU22" s="197">
        <v>13662</v>
      </c>
      <c r="CV22" s="197">
        <v>11879</v>
      </c>
      <c r="CW22" s="197">
        <v>756</v>
      </c>
      <c r="CX22" s="197">
        <v>462</v>
      </c>
      <c r="CY22" s="197"/>
      <c r="CZ22" s="197">
        <v>15047</v>
      </c>
      <c r="DA22" s="202">
        <v>13139</v>
      </c>
      <c r="DB22" s="136"/>
    </row>
    <row r="23" spans="1:106" s="273" customFormat="1" ht="19.5" customHeight="1">
      <c r="A23" s="52" t="s">
        <v>82</v>
      </c>
      <c r="B23" s="39"/>
      <c r="C23" s="68"/>
      <c r="D23" s="188"/>
      <c r="E23" s="84"/>
      <c r="F23" s="189"/>
      <c r="G23" s="125"/>
      <c r="H23" s="2"/>
      <c r="I23" s="188"/>
      <c r="J23" s="72"/>
      <c r="K23" s="190"/>
      <c r="L23" s="190"/>
      <c r="M23" s="190"/>
      <c r="N23" s="190"/>
      <c r="O23" s="190"/>
      <c r="P23" s="190"/>
      <c r="Q23" s="36"/>
      <c r="R23" s="36"/>
      <c r="S23" s="36"/>
      <c r="T23" s="36"/>
      <c r="U23" s="36"/>
      <c r="V23" s="36"/>
      <c r="W23" s="36"/>
      <c r="X23" s="36"/>
      <c r="Y23" s="36"/>
      <c r="Z23" s="36"/>
      <c r="AA23" s="36"/>
      <c r="AB23" s="151"/>
      <c r="AC23" s="84"/>
      <c r="AD23" s="84"/>
      <c r="AE23" s="84"/>
      <c r="AF23" s="151"/>
      <c r="AG23" s="125"/>
      <c r="AH23" s="125"/>
      <c r="AI23" s="48"/>
      <c r="AJ23" s="125"/>
      <c r="AK23" s="125"/>
      <c r="AL23" s="125"/>
      <c r="AM23" s="125"/>
      <c r="AN23" s="125"/>
      <c r="AO23" s="125"/>
      <c r="AP23" s="84"/>
      <c r="AQ23" s="48"/>
      <c r="AR23" s="125"/>
      <c r="AS23" s="151"/>
      <c r="AT23" s="125"/>
      <c r="AU23" s="125"/>
      <c r="AV23" s="125"/>
      <c r="AW23" s="151"/>
      <c r="AX23" s="125"/>
      <c r="AY23" s="125"/>
      <c r="AZ23" s="84"/>
      <c r="BA23" s="84"/>
      <c r="BB23" s="151"/>
      <c r="BC23" s="151"/>
      <c r="BD23" s="84"/>
      <c r="BE23" s="92"/>
      <c r="BF23" s="92"/>
      <c r="BG23" s="92"/>
      <c r="BH23" s="92"/>
      <c r="BI23" s="92"/>
      <c r="BJ23" s="104"/>
      <c r="BK23" s="104"/>
      <c r="BL23" s="104"/>
      <c r="BM23" s="104"/>
      <c r="BN23" s="92"/>
      <c r="BO23" s="92"/>
      <c r="BP23" s="92"/>
      <c r="BQ23" s="92"/>
      <c r="BR23" s="92"/>
      <c r="BS23" s="92"/>
      <c r="BT23" s="92"/>
      <c r="BU23" s="92"/>
      <c r="BV23" s="92"/>
      <c r="BW23" s="92"/>
      <c r="BX23" s="84"/>
      <c r="BY23" s="11"/>
      <c r="BZ23" s="47"/>
      <c r="CA23" s="188"/>
      <c r="CB23" s="188"/>
      <c r="CC23" s="10"/>
      <c r="CD23" s="10"/>
      <c r="CE23" s="193"/>
      <c r="CF23" s="193"/>
      <c r="CG23" s="193"/>
      <c r="CH23" s="193"/>
      <c r="CI23" s="193"/>
      <c r="CJ23" s="47"/>
      <c r="CK23" s="125"/>
      <c r="CL23" s="125"/>
      <c r="CM23" s="125"/>
      <c r="CN23" s="125"/>
      <c r="CO23" s="125"/>
      <c r="CP23" s="125"/>
      <c r="CQ23" s="125"/>
      <c r="CR23" s="125"/>
      <c r="CS23" s="125"/>
      <c r="CT23" s="125"/>
      <c r="CU23" s="125"/>
      <c r="CV23" s="125"/>
      <c r="CW23" s="125"/>
      <c r="CX23" s="125"/>
      <c r="CY23" s="125"/>
      <c r="CZ23" s="125"/>
      <c r="DA23" s="125"/>
      <c r="DB23" s="135"/>
    </row>
    <row r="24" spans="1:106" s="273" customFormat="1" ht="15.75" customHeight="1">
      <c r="A24" s="203"/>
      <c r="B24" s="196" t="s">
        <v>83</v>
      </c>
      <c r="C24" s="68"/>
      <c r="D24" s="14">
        <v>2</v>
      </c>
      <c r="E24" s="136"/>
      <c r="F24" s="198">
        <v>77</v>
      </c>
      <c r="G24" s="197">
        <v>409</v>
      </c>
      <c r="H24" s="2"/>
      <c r="I24" s="14">
        <v>34</v>
      </c>
      <c r="J24" s="72"/>
      <c r="K24" s="199">
        <v>12</v>
      </c>
      <c r="L24" s="199">
        <v>12</v>
      </c>
      <c r="M24" s="199">
        <v>17.5</v>
      </c>
      <c r="N24" s="199">
        <v>3</v>
      </c>
      <c r="O24" s="199">
        <v>0</v>
      </c>
      <c r="P24" s="199">
        <v>44.5</v>
      </c>
      <c r="Q24" s="8"/>
      <c r="R24" s="8"/>
      <c r="S24" s="8"/>
      <c r="T24" s="8"/>
      <c r="U24" s="8"/>
      <c r="V24" s="8"/>
      <c r="W24" s="8"/>
      <c r="X24" s="8"/>
      <c r="Y24" s="8"/>
      <c r="Z24" s="8"/>
      <c r="AA24" s="8"/>
      <c r="AB24" s="151"/>
      <c r="AC24" s="85">
        <v>273</v>
      </c>
      <c r="AD24" s="85">
        <v>2404</v>
      </c>
      <c r="AE24" s="85">
        <v>12003</v>
      </c>
      <c r="AF24" s="151"/>
      <c r="AG24" s="197">
        <v>87423</v>
      </c>
      <c r="AH24" s="197">
        <v>23342</v>
      </c>
      <c r="AI24" s="48"/>
      <c r="AJ24" s="197">
        <v>446</v>
      </c>
      <c r="AK24" s="197">
        <v>372</v>
      </c>
      <c r="AL24" s="197">
        <v>818</v>
      </c>
      <c r="AM24" s="197">
        <v>501</v>
      </c>
      <c r="AN24" s="197">
        <v>2374</v>
      </c>
      <c r="AO24" s="197">
        <v>2875</v>
      </c>
      <c r="AP24" s="85"/>
      <c r="AQ24" s="48"/>
      <c r="AR24" s="197">
        <v>3051</v>
      </c>
      <c r="AS24" s="151"/>
      <c r="AT24" s="197">
        <v>12221</v>
      </c>
      <c r="AU24" s="197">
        <v>286623</v>
      </c>
      <c r="AV24" s="197"/>
      <c r="AW24" s="151"/>
      <c r="AX24" s="197"/>
      <c r="AY24" s="197"/>
      <c r="AZ24" s="85">
        <v>1704</v>
      </c>
      <c r="BA24" s="85">
        <v>69</v>
      </c>
      <c r="BB24" s="151"/>
      <c r="BC24" s="151"/>
      <c r="BD24" s="85">
        <v>79040</v>
      </c>
      <c r="BE24" s="197">
        <v>614</v>
      </c>
      <c r="BF24" s="197">
        <v>21</v>
      </c>
      <c r="BG24" s="197">
        <v>38</v>
      </c>
      <c r="BH24" s="197" t="s">
        <v>148</v>
      </c>
      <c r="BI24" s="197">
        <v>555</v>
      </c>
      <c r="BJ24" s="104"/>
      <c r="BK24" s="104"/>
      <c r="BL24" s="104"/>
      <c r="BM24" s="104"/>
      <c r="BN24" s="197">
        <v>99</v>
      </c>
      <c r="BO24" s="197">
        <v>94</v>
      </c>
      <c r="BP24" s="197">
        <v>5</v>
      </c>
      <c r="BQ24" s="197" t="s">
        <v>148</v>
      </c>
      <c r="BR24" s="197" t="s">
        <v>148</v>
      </c>
      <c r="BS24" s="197">
        <v>10445</v>
      </c>
      <c r="BT24" s="197">
        <v>3327</v>
      </c>
      <c r="BU24" s="197">
        <v>52</v>
      </c>
      <c r="BV24" s="197">
        <v>804</v>
      </c>
      <c r="BW24" s="197">
        <v>6262</v>
      </c>
      <c r="BX24" s="85"/>
      <c r="BY24" s="11"/>
      <c r="BZ24" s="47"/>
      <c r="CA24" s="67">
        <v>4631</v>
      </c>
      <c r="CB24" s="67">
        <v>775422</v>
      </c>
      <c r="CC24" s="10"/>
      <c r="CD24" s="10"/>
      <c r="CE24" s="67">
        <v>45625</v>
      </c>
      <c r="CF24" s="67">
        <v>251167</v>
      </c>
      <c r="CG24" s="67">
        <v>2399858</v>
      </c>
      <c r="CH24" s="67">
        <v>3476703</v>
      </c>
      <c r="CI24" s="67"/>
      <c r="CJ24" s="47"/>
      <c r="CK24" s="197">
        <v>178</v>
      </c>
      <c r="CL24" s="197">
        <v>159</v>
      </c>
      <c r="CM24" s="197">
        <v>325</v>
      </c>
      <c r="CN24" s="197">
        <v>175</v>
      </c>
      <c r="CO24" s="197">
        <v>1324</v>
      </c>
      <c r="CP24" s="197">
        <v>823.14</v>
      </c>
      <c r="CQ24" s="197">
        <v>6983</v>
      </c>
      <c r="CR24" s="197">
        <v>4662.8</v>
      </c>
      <c r="CS24" s="197">
        <v>434</v>
      </c>
      <c r="CT24" s="197">
        <v>115.73</v>
      </c>
      <c r="CU24" s="197">
        <v>8741</v>
      </c>
      <c r="CV24" s="197">
        <v>5601.67</v>
      </c>
      <c r="CW24" s="197">
        <v>1799</v>
      </c>
      <c r="CX24" s="197">
        <v>843.35</v>
      </c>
      <c r="CY24" s="197"/>
      <c r="CZ24" s="197">
        <v>9244</v>
      </c>
      <c r="DA24" s="202">
        <v>5935.67</v>
      </c>
      <c r="DB24" s="240"/>
    </row>
    <row r="25" spans="1:106" s="273" customFormat="1" ht="19.5" customHeight="1">
      <c r="A25" s="52" t="s">
        <v>84</v>
      </c>
      <c r="B25" s="39"/>
      <c r="C25" s="68"/>
      <c r="D25" s="188"/>
      <c r="E25" s="84"/>
      <c r="F25" s="189"/>
      <c r="G25" s="125"/>
      <c r="H25" s="2"/>
      <c r="I25" s="188"/>
      <c r="J25" s="72"/>
      <c r="K25" s="190"/>
      <c r="L25" s="190"/>
      <c r="M25" s="190"/>
      <c r="N25" s="190"/>
      <c r="O25" s="190"/>
      <c r="P25" s="190"/>
      <c r="Q25" s="36"/>
      <c r="R25" s="36"/>
      <c r="S25" s="36"/>
      <c r="T25" s="36"/>
      <c r="U25" s="36"/>
      <c r="V25" s="36"/>
      <c r="W25" s="36"/>
      <c r="X25" s="36"/>
      <c r="Y25" s="36"/>
      <c r="Z25" s="36"/>
      <c r="AA25" s="36"/>
      <c r="AB25" s="151"/>
      <c r="AC25" s="84"/>
      <c r="AD25" s="84"/>
      <c r="AE25" s="84"/>
      <c r="AF25" s="151"/>
      <c r="AG25" s="125"/>
      <c r="AH25" s="125"/>
      <c r="AI25" s="48"/>
      <c r="AJ25" s="125"/>
      <c r="AK25" s="125"/>
      <c r="AL25" s="125"/>
      <c r="AM25" s="125"/>
      <c r="AN25" s="125"/>
      <c r="AO25" s="125"/>
      <c r="AP25" s="84"/>
      <c r="AQ25" s="48"/>
      <c r="AR25" s="125"/>
      <c r="AS25" s="151"/>
      <c r="AT25" s="125"/>
      <c r="AU25" s="125"/>
      <c r="AV25" s="125"/>
      <c r="AW25" s="151"/>
      <c r="AX25" s="125"/>
      <c r="AY25" s="125"/>
      <c r="AZ25" s="84"/>
      <c r="BA25" s="84"/>
      <c r="BB25" s="151"/>
      <c r="BC25" s="151"/>
      <c r="BD25" s="84"/>
      <c r="BE25" s="92"/>
      <c r="BF25" s="92"/>
      <c r="BG25" s="92"/>
      <c r="BH25" s="92"/>
      <c r="BI25" s="92"/>
      <c r="BJ25" s="104"/>
      <c r="BK25" s="104"/>
      <c r="BL25" s="104"/>
      <c r="BM25" s="104"/>
      <c r="BN25" s="92"/>
      <c r="BO25" s="92"/>
      <c r="BP25" s="92"/>
      <c r="BQ25" s="92"/>
      <c r="BR25" s="92"/>
      <c r="BS25" s="92"/>
      <c r="BT25" s="92"/>
      <c r="BU25" s="92"/>
      <c r="BV25" s="92"/>
      <c r="BW25" s="92"/>
      <c r="BX25" s="84"/>
      <c r="BY25" s="11"/>
      <c r="BZ25" s="47"/>
      <c r="CA25" s="188"/>
      <c r="CB25" s="188"/>
      <c r="CC25" s="10"/>
      <c r="CD25" s="10"/>
      <c r="CE25" s="193"/>
      <c r="CF25" s="193"/>
      <c r="CG25" s="193"/>
      <c r="CH25" s="193"/>
      <c r="CI25" s="193"/>
      <c r="CJ25" s="47"/>
      <c r="CK25" s="125"/>
      <c r="CL25" s="125"/>
      <c r="CM25" s="125"/>
      <c r="CN25" s="125"/>
      <c r="CO25" s="125"/>
      <c r="CP25" s="125"/>
      <c r="CQ25" s="125"/>
      <c r="CR25" s="125"/>
      <c r="CS25" s="125"/>
      <c r="CT25" s="125"/>
      <c r="CU25" s="125"/>
      <c r="CV25" s="125"/>
      <c r="CW25" s="125"/>
      <c r="CX25" s="125"/>
      <c r="CY25" s="125"/>
      <c r="CZ25" s="125"/>
      <c r="DA25" s="125"/>
      <c r="DB25" s="135"/>
    </row>
    <row r="26" spans="1:106" s="273" customFormat="1" ht="15.75" customHeight="1">
      <c r="A26" s="203"/>
      <c r="B26" s="196" t="s">
        <v>85</v>
      </c>
      <c r="C26" s="68"/>
      <c r="D26" s="14">
        <v>2</v>
      </c>
      <c r="E26" s="136"/>
      <c r="F26" s="204">
        <v>83.5</v>
      </c>
      <c r="G26" s="197">
        <v>744</v>
      </c>
      <c r="H26" s="2"/>
      <c r="I26" s="14">
        <v>28</v>
      </c>
      <c r="J26" s="72"/>
      <c r="K26" s="199">
        <v>11.9</v>
      </c>
      <c r="L26" s="199">
        <v>3.8</v>
      </c>
      <c r="M26" s="199">
        <v>15.1</v>
      </c>
      <c r="N26" s="199">
        <v>0</v>
      </c>
      <c r="O26" s="199">
        <v>1</v>
      </c>
      <c r="P26" s="199">
        <v>31.8</v>
      </c>
      <c r="Q26" s="8"/>
      <c r="R26" s="8"/>
      <c r="S26" s="8"/>
      <c r="T26" s="8"/>
      <c r="U26" s="8"/>
      <c r="V26" s="8"/>
      <c r="W26" s="8"/>
      <c r="X26" s="8"/>
      <c r="Y26" s="8"/>
      <c r="Z26" s="8"/>
      <c r="AA26" s="8"/>
      <c r="AB26" s="151"/>
      <c r="AC26" s="85">
        <v>245</v>
      </c>
      <c r="AD26" s="85">
        <v>1744</v>
      </c>
      <c r="AE26" s="85">
        <v>36950</v>
      </c>
      <c r="AF26" s="151"/>
      <c r="AG26" s="197">
        <v>88259</v>
      </c>
      <c r="AH26" s="197">
        <v>39074</v>
      </c>
      <c r="AI26" s="48"/>
      <c r="AJ26" s="197">
        <v>230</v>
      </c>
      <c r="AK26" s="197">
        <v>290</v>
      </c>
      <c r="AL26" s="197">
        <v>520</v>
      </c>
      <c r="AM26" s="197">
        <v>1567</v>
      </c>
      <c r="AN26" s="197">
        <v>4320</v>
      </c>
      <c r="AO26" s="197">
        <v>5887</v>
      </c>
      <c r="AP26" s="85"/>
      <c r="AQ26" s="48"/>
      <c r="AR26" s="197">
        <v>9100</v>
      </c>
      <c r="AS26" s="151"/>
      <c r="AT26" s="197">
        <v>3043</v>
      </c>
      <c r="AU26" s="197">
        <v>130585</v>
      </c>
      <c r="AV26" s="197">
        <v>2425</v>
      </c>
      <c r="AW26" s="151"/>
      <c r="AX26" s="197">
        <v>980</v>
      </c>
      <c r="AY26" s="197">
        <v>108572</v>
      </c>
      <c r="AZ26" s="85"/>
      <c r="BA26" s="85"/>
      <c r="BB26" s="151"/>
      <c r="BC26" s="151"/>
      <c r="BD26" s="85"/>
      <c r="BE26" s="201">
        <v>491</v>
      </c>
      <c r="BF26" s="201">
        <v>210</v>
      </c>
      <c r="BG26" s="201">
        <v>81</v>
      </c>
      <c r="BH26" s="201">
        <v>0</v>
      </c>
      <c r="BI26" s="201">
        <v>200</v>
      </c>
      <c r="BJ26" s="104"/>
      <c r="BK26" s="104"/>
      <c r="BL26" s="104"/>
      <c r="BM26" s="104"/>
      <c r="BN26" s="201">
        <v>1043</v>
      </c>
      <c r="BO26" s="201">
        <v>128</v>
      </c>
      <c r="BP26" s="201">
        <v>15</v>
      </c>
      <c r="BQ26" s="201">
        <v>0</v>
      </c>
      <c r="BR26" s="201">
        <v>900</v>
      </c>
      <c r="BS26" s="201">
        <v>26382</v>
      </c>
      <c r="BT26" s="201">
        <v>3051</v>
      </c>
      <c r="BU26" s="201">
        <v>217</v>
      </c>
      <c r="BV26" s="201">
        <v>460</v>
      </c>
      <c r="BW26" s="201">
        <v>22654</v>
      </c>
      <c r="BX26" s="85"/>
      <c r="BY26" s="11"/>
      <c r="BZ26" s="47"/>
      <c r="CA26" s="67">
        <v>345824</v>
      </c>
      <c r="CB26" s="67">
        <v>880773</v>
      </c>
      <c r="CC26" s="10"/>
      <c r="CD26" s="10"/>
      <c r="CE26" s="67">
        <v>20037</v>
      </c>
      <c r="CF26" s="67">
        <v>206429</v>
      </c>
      <c r="CG26" s="67">
        <v>1452418</v>
      </c>
      <c r="CH26" s="67">
        <v>2905481</v>
      </c>
      <c r="CI26" s="67">
        <v>0</v>
      </c>
      <c r="CJ26" s="47"/>
      <c r="CK26" s="197">
        <v>280</v>
      </c>
      <c r="CL26" s="197">
        <v>182.1</v>
      </c>
      <c r="CM26" s="197">
        <v>255.6</v>
      </c>
      <c r="CN26" s="197">
        <v>166</v>
      </c>
      <c r="CO26" s="197">
        <v>48</v>
      </c>
      <c r="CP26" s="197">
        <v>37.8</v>
      </c>
      <c r="CQ26" s="197">
        <v>1809</v>
      </c>
      <c r="CR26" s="197">
        <v>1564</v>
      </c>
      <c r="CS26" s="197">
        <v>249.3</v>
      </c>
      <c r="CT26" s="197">
        <v>136.95</v>
      </c>
      <c r="CU26" s="197">
        <v>2106.3</v>
      </c>
      <c r="CV26" s="197">
        <v>1738.75</v>
      </c>
      <c r="CW26" s="197">
        <v>0</v>
      </c>
      <c r="CX26" s="197">
        <v>0</v>
      </c>
      <c r="CY26" s="197">
        <v>135</v>
      </c>
      <c r="CZ26" s="197">
        <v>2641.9</v>
      </c>
      <c r="DA26" s="202">
        <v>2086.85</v>
      </c>
      <c r="DB26" s="240"/>
    </row>
    <row r="27" spans="1:106" s="273" customFormat="1" ht="15.75" customHeight="1">
      <c r="A27" s="39"/>
      <c r="B27" s="42" t="s">
        <v>86</v>
      </c>
      <c r="C27" s="68"/>
      <c r="D27" s="32">
        <v>10</v>
      </c>
      <c r="E27" s="84"/>
      <c r="F27" s="33">
        <v>63.25</v>
      </c>
      <c r="G27" s="92">
        <v>947</v>
      </c>
      <c r="H27" s="2"/>
      <c r="I27" s="32">
        <v>147</v>
      </c>
      <c r="J27" s="72"/>
      <c r="K27" s="35">
        <v>26.4</v>
      </c>
      <c r="L27" s="35">
        <v>7.55</v>
      </c>
      <c r="M27" s="35">
        <v>20.41</v>
      </c>
      <c r="N27" s="35">
        <v>3</v>
      </c>
      <c r="O27" s="35">
        <v>0</v>
      </c>
      <c r="P27" s="35">
        <v>57.36</v>
      </c>
      <c r="Q27" s="36"/>
      <c r="R27" s="36">
        <v>4.39</v>
      </c>
      <c r="S27" s="36">
        <v>16.02</v>
      </c>
      <c r="T27" s="36">
        <v>7.55</v>
      </c>
      <c r="U27" s="36">
        <v>5.52</v>
      </c>
      <c r="V27" s="36">
        <v>10.88</v>
      </c>
      <c r="W27" s="36">
        <v>9</v>
      </c>
      <c r="X27" s="36">
        <v>2</v>
      </c>
      <c r="Y27" s="36"/>
      <c r="Z27" s="36">
        <v>2</v>
      </c>
      <c r="AA27" s="36"/>
      <c r="AB27" s="151"/>
      <c r="AC27" s="87">
        <v>878</v>
      </c>
      <c r="AD27" s="87">
        <v>7069</v>
      </c>
      <c r="AE27" s="87">
        <v>26027</v>
      </c>
      <c r="AF27" s="151"/>
      <c r="AG27" s="122">
        <v>226318</v>
      </c>
      <c r="AH27" s="122">
        <v>6451</v>
      </c>
      <c r="AI27" s="48"/>
      <c r="AJ27" s="92">
        <v>157</v>
      </c>
      <c r="AK27" s="92">
        <v>64</v>
      </c>
      <c r="AL27" s="92">
        <v>221</v>
      </c>
      <c r="AM27" s="92">
        <v>625</v>
      </c>
      <c r="AN27" s="92">
        <v>2229</v>
      </c>
      <c r="AO27" s="92">
        <v>2854</v>
      </c>
      <c r="AP27" s="84">
        <v>8115</v>
      </c>
      <c r="AQ27" s="48"/>
      <c r="AR27" s="92">
        <v>24739</v>
      </c>
      <c r="AS27" s="151"/>
      <c r="AT27" s="92">
        <v>18170</v>
      </c>
      <c r="AU27" s="92">
        <v>311310</v>
      </c>
      <c r="AV27" s="92">
        <v>9074</v>
      </c>
      <c r="AW27" s="151"/>
      <c r="AX27" s="92">
        <v>10693</v>
      </c>
      <c r="AY27" s="122">
        <v>303122</v>
      </c>
      <c r="AZ27" s="84"/>
      <c r="BA27" s="84"/>
      <c r="BB27" s="151"/>
      <c r="BC27" s="151"/>
      <c r="BD27" s="84"/>
      <c r="BE27" s="117">
        <v>2110</v>
      </c>
      <c r="BF27" s="117">
        <v>133</v>
      </c>
      <c r="BG27" s="117">
        <v>19</v>
      </c>
      <c r="BH27" s="117">
        <v>0</v>
      </c>
      <c r="BI27" s="123">
        <v>1958</v>
      </c>
      <c r="BJ27" s="104"/>
      <c r="BK27" s="104"/>
      <c r="BL27" s="104"/>
      <c r="BM27" s="104"/>
      <c r="BN27" s="117">
        <v>1054</v>
      </c>
      <c r="BO27" s="117">
        <v>104</v>
      </c>
      <c r="BP27" s="117">
        <v>7</v>
      </c>
      <c r="BQ27" s="117">
        <v>0</v>
      </c>
      <c r="BR27" s="123">
        <v>943</v>
      </c>
      <c r="BS27" s="117">
        <v>12733</v>
      </c>
      <c r="BT27" s="117">
        <v>5048</v>
      </c>
      <c r="BU27" s="117">
        <v>155</v>
      </c>
      <c r="BV27" s="117">
        <v>857</v>
      </c>
      <c r="BW27" s="117">
        <v>6673</v>
      </c>
      <c r="BX27" s="84"/>
      <c r="BY27" s="11"/>
      <c r="BZ27" s="47"/>
      <c r="CA27" s="38">
        <v>988252</v>
      </c>
      <c r="CB27" s="38">
        <v>1056667</v>
      </c>
      <c r="CC27" s="10"/>
      <c r="CD27" s="10"/>
      <c r="CE27" s="38">
        <v>18352</v>
      </c>
      <c r="CF27" s="38">
        <v>713369</v>
      </c>
      <c r="CG27" s="38">
        <v>3023952</v>
      </c>
      <c r="CH27" s="38">
        <v>5800592</v>
      </c>
      <c r="CI27" s="38"/>
      <c r="CJ27" s="47"/>
      <c r="CK27" s="92">
        <v>357</v>
      </c>
      <c r="CL27" s="92">
        <v>342</v>
      </c>
      <c r="CM27" s="92">
        <v>709</v>
      </c>
      <c r="CN27" s="92">
        <v>660</v>
      </c>
      <c r="CO27" s="92">
        <v>2883</v>
      </c>
      <c r="CP27" s="92">
        <v>2683</v>
      </c>
      <c r="CQ27" s="92">
        <v>12979</v>
      </c>
      <c r="CR27" s="92">
        <v>10798</v>
      </c>
      <c r="CS27" s="92">
        <v>23</v>
      </c>
      <c r="CT27" s="92">
        <v>14</v>
      </c>
      <c r="CU27" s="92">
        <v>15885</v>
      </c>
      <c r="CV27" s="92">
        <v>13495</v>
      </c>
      <c r="CW27" s="92">
        <v>5244</v>
      </c>
      <c r="CX27" s="92">
        <v>2618</v>
      </c>
      <c r="CY27" s="92"/>
      <c r="CZ27" s="92">
        <v>16951</v>
      </c>
      <c r="DA27" s="125">
        <v>14497</v>
      </c>
      <c r="DB27" s="135"/>
    </row>
    <row r="28" spans="1:106" s="273" customFormat="1" ht="15.75" customHeight="1">
      <c r="A28" s="203"/>
      <c r="B28" s="196" t="s">
        <v>87</v>
      </c>
      <c r="C28" s="68"/>
      <c r="D28" s="14">
        <v>6</v>
      </c>
      <c r="E28" s="248" t="s">
        <v>148</v>
      </c>
      <c r="F28" s="204">
        <v>80.5</v>
      </c>
      <c r="G28" s="197">
        <v>1610</v>
      </c>
      <c r="H28" s="2"/>
      <c r="I28" s="14">
        <v>275</v>
      </c>
      <c r="J28" s="72"/>
      <c r="K28" s="199">
        <v>40.8</v>
      </c>
      <c r="L28" s="199">
        <v>26.37</v>
      </c>
      <c r="M28" s="199">
        <v>67.21</v>
      </c>
      <c r="N28" s="199">
        <v>6.3</v>
      </c>
      <c r="O28" s="199">
        <v>0</v>
      </c>
      <c r="P28" s="199">
        <v>140.68</v>
      </c>
      <c r="Q28" s="8">
        <v>0</v>
      </c>
      <c r="R28" s="8">
        <v>14.86</v>
      </c>
      <c r="S28" s="8">
        <v>48.3</v>
      </c>
      <c r="T28" s="8">
        <v>10.75</v>
      </c>
      <c r="U28" s="8">
        <v>19.62</v>
      </c>
      <c r="V28" s="8">
        <v>23.5</v>
      </c>
      <c r="W28" s="8">
        <v>13.6</v>
      </c>
      <c r="X28" s="8">
        <v>5</v>
      </c>
      <c r="Y28" s="8">
        <v>2</v>
      </c>
      <c r="Z28" s="8">
        <v>3</v>
      </c>
      <c r="AA28" s="8">
        <v>0</v>
      </c>
      <c r="AB28" s="151"/>
      <c r="AC28" s="85">
        <v>916</v>
      </c>
      <c r="AD28" s="85">
        <v>24482</v>
      </c>
      <c r="AE28" s="85" t="s">
        <v>148</v>
      </c>
      <c r="AF28" s="151"/>
      <c r="AG28" s="197">
        <v>1067688</v>
      </c>
      <c r="AH28" s="197">
        <v>34784</v>
      </c>
      <c r="AI28" s="48"/>
      <c r="AJ28" s="197">
        <v>3719</v>
      </c>
      <c r="AK28" s="197">
        <v>2945</v>
      </c>
      <c r="AL28" s="197">
        <v>6664</v>
      </c>
      <c r="AM28" s="197">
        <v>2916</v>
      </c>
      <c r="AN28" s="197">
        <v>7382</v>
      </c>
      <c r="AO28" s="197">
        <v>10298</v>
      </c>
      <c r="AP28" s="85">
        <v>54921</v>
      </c>
      <c r="AQ28" s="48"/>
      <c r="AR28" s="197">
        <v>33510</v>
      </c>
      <c r="AS28" s="151"/>
      <c r="AT28" s="197">
        <v>7601</v>
      </c>
      <c r="AU28" s="197">
        <v>707098</v>
      </c>
      <c r="AV28" s="197">
        <v>21954</v>
      </c>
      <c r="AW28" s="151"/>
      <c r="AX28" s="197">
        <v>4246</v>
      </c>
      <c r="AY28" s="197">
        <v>489701</v>
      </c>
      <c r="AZ28" s="85" t="s">
        <v>148</v>
      </c>
      <c r="BA28" s="85" t="s">
        <v>148</v>
      </c>
      <c r="BB28" s="151"/>
      <c r="BC28" s="151"/>
      <c r="BD28" s="85" t="s">
        <v>148</v>
      </c>
      <c r="BE28" s="201">
        <v>14266</v>
      </c>
      <c r="BF28" s="201">
        <v>177</v>
      </c>
      <c r="BG28" s="201">
        <v>124</v>
      </c>
      <c r="BH28" s="201">
        <v>110</v>
      </c>
      <c r="BI28" s="201">
        <v>13855</v>
      </c>
      <c r="BJ28" s="104"/>
      <c r="BK28" s="104"/>
      <c r="BL28" s="104"/>
      <c r="BM28" s="104"/>
      <c r="BN28" s="201">
        <v>12811</v>
      </c>
      <c r="BO28" s="201">
        <v>211</v>
      </c>
      <c r="BP28" s="201">
        <v>0</v>
      </c>
      <c r="BQ28" s="201">
        <v>0</v>
      </c>
      <c r="BR28" s="201">
        <v>12600</v>
      </c>
      <c r="BS28" s="201">
        <v>29326</v>
      </c>
      <c r="BT28" s="201">
        <v>5359</v>
      </c>
      <c r="BU28" s="201">
        <v>1046</v>
      </c>
      <c r="BV28" s="201">
        <v>2901</v>
      </c>
      <c r="BW28" s="201">
        <v>20020</v>
      </c>
      <c r="BX28" s="85"/>
      <c r="BY28" s="11"/>
      <c r="BZ28" s="47"/>
      <c r="CA28" s="67">
        <v>1799146</v>
      </c>
      <c r="CB28" s="67">
        <v>4220135</v>
      </c>
      <c r="CC28" s="10"/>
      <c r="CD28" s="10"/>
      <c r="CE28" s="67">
        <v>108892</v>
      </c>
      <c r="CF28" s="67">
        <v>966698.17</v>
      </c>
      <c r="CG28" s="67">
        <v>6312755.83</v>
      </c>
      <c r="CH28" s="67">
        <v>13407627</v>
      </c>
      <c r="CI28" s="67"/>
      <c r="CJ28" s="47"/>
      <c r="CK28" s="197">
        <v>917</v>
      </c>
      <c r="CL28" s="197">
        <v>889</v>
      </c>
      <c r="CM28" s="197">
        <v>1595</v>
      </c>
      <c r="CN28" s="197">
        <v>1483</v>
      </c>
      <c r="CO28" s="197">
        <v>3744</v>
      </c>
      <c r="CP28" s="197">
        <v>2579</v>
      </c>
      <c r="CQ28" s="197">
        <v>20556</v>
      </c>
      <c r="CR28" s="197">
        <v>18049</v>
      </c>
      <c r="CS28" s="197">
        <v>1067</v>
      </c>
      <c r="CT28" s="197">
        <v>584</v>
      </c>
      <c r="CU28" s="197">
        <v>25367</v>
      </c>
      <c r="CV28" s="197">
        <v>21212</v>
      </c>
      <c r="CW28" s="197">
        <v>822</v>
      </c>
      <c r="CX28" s="197">
        <v>336</v>
      </c>
      <c r="CY28" s="197"/>
      <c r="CZ28" s="197">
        <v>27879</v>
      </c>
      <c r="DA28" s="202">
        <v>23584</v>
      </c>
      <c r="DB28" s="240"/>
    </row>
    <row r="29" spans="1:106" s="273" customFormat="1" ht="15.75" customHeight="1">
      <c r="A29" s="39"/>
      <c r="B29" s="42" t="s">
        <v>152</v>
      </c>
      <c r="C29" s="68"/>
      <c r="D29" s="32">
        <v>3</v>
      </c>
      <c r="E29" s="84"/>
      <c r="F29" s="33">
        <v>77</v>
      </c>
      <c r="G29" s="92">
        <v>1260</v>
      </c>
      <c r="H29" s="2"/>
      <c r="I29" s="32">
        <v>215</v>
      </c>
      <c r="J29" s="72"/>
      <c r="K29" s="35">
        <v>18.2</v>
      </c>
      <c r="L29" s="35">
        <v>4.7</v>
      </c>
      <c r="M29" s="35">
        <v>29.5</v>
      </c>
      <c r="N29" s="35"/>
      <c r="O29" s="35">
        <v>0</v>
      </c>
      <c r="P29" s="35">
        <v>52.4</v>
      </c>
      <c r="Q29" s="36">
        <v>3.8</v>
      </c>
      <c r="R29" s="36">
        <v>3.6</v>
      </c>
      <c r="S29" s="36">
        <v>13.1</v>
      </c>
      <c r="T29" s="36">
        <v>9</v>
      </c>
      <c r="U29" s="36">
        <v>5.4</v>
      </c>
      <c r="V29" s="36">
        <v>7.5</v>
      </c>
      <c r="W29" s="36">
        <v>6</v>
      </c>
      <c r="X29" s="36">
        <v>2</v>
      </c>
      <c r="Y29" s="36">
        <v>0</v>
      </c>
      <c r="Z29" s="36">
        <v>2</v>
      </c>
      <c r="AA29" s="36"/>
      <c r="AB29" s="151"/>
      <c r="AC29" s="84" t="s">
        <v>148</v>
      </c>
      <c r="AD29" s="84" t="s">
        <v>194</v>
      </c>
      <c r="AE29" s="84" t="s">
        <v>194</v>
      </c>
      <c r="AF29" s="151"/>
      <c r="AG29" s="92">
        <v>260318</v>
      </c>
      <c r="AH29" s="92">
        <v>107151</v>
      </c>
      <c r="AI29" s="48"/>
      <c r="AJ29" s="92">
        <v>761</v>
      </c>
      <c r="AK29" s="92">
        <v>1547</v>
      </c>
      <c r="AL29" s="92">
        <v>2308</v>
      </c>
      <c r="AM29" s="92">
        <v>562</v>
      </c>
      <c r="AN29" s="92">
        <v>2339</v>
      </c>
      <c r="AO29" s="92">
        <v>2901</v>
      </c>
      <c r="AP29" s="84">
        <v>23900</v>
      </c>
      <c r="AQ29" s="48"/>
      <c r="AR29" s="92">
        <v>15450</v>
      </c>
      <c r="AS29" s="151"/>
      <c r="AT29" s="92">
        <v>2979</v>
      </c>
      <c r="AU29" s="92">
        <v>441697</v>
      </c>
      <c r="AV29" s="92">
        <v>10617</v>
      </c>
      <c r="AW29" s="151"/>
      <c r="AX29" s="92">
        <v>896</v>
      </c>
      <c r="AY29" s="92">
        <v>345105</v>
      </c>
      <c r="AZ29" s="84">
        <v>6498</v>
      </c>
      <c r="BA29" s="84"/>
      <c r="BB29" s="151"/>
      <c r="BC29" s="151"/>
      <c r="BD29" s="84">
        <v>220742</v>
      </c>
      <c r="BE29" s="117">
        <v>10011</v>
      </c>
      <c r="BF29" s="117">
        <v>187</v>
      </c>
      <c r="BG29" s="117">
        <v>52</v>
      </c>
      <c r="BH29" s="117">
        <v>177</v>
      </c>
      <c r="BI29" s="117">
        <v>595</v>
      </c>
      <c r="BJ29" s="104"/>
      <c r="BK29" s="104"/>
      <c r="BL29" s="104"/>
      <c r="BM29" s="104"/>
      <c r="BN29" s="117">
        <v>269</v>
      </c>
      <c r="BO29" s="117">
        <v>268</v>
      </c>
      <c r="BP29" s="117">
        <v>1</v>
      </c>
      <c r="BQ29" s="117">
        <v>0</v>
      </c>
      <c r="BR29" s="117">
        <v>0</v>
      </c>
      <c r="BS29" s="117">
        <v>12458</v>
      </c>
      <c r="BT29" s="117">
        <v>5650</v>
      </c>
      <c r="BU29" s="117">
        <v>249</v>
      </c>
      <c r="BV29" s="117">
        <v>1139</v>
      </c>
      <c r="BW29" s="117">
        <v>5420</v>
      </c>
      <c r="BX29" s="84" t="s">
        <v>148</v>
      </c>
      <c r="BY29" s="11"/>
      <c r="BZ29" s="47"/>
      <c r="CA29" s="38">
        <v>730219</v>
      </c>
      <c r="CB29" s="38">
        <v>1921423</v>
      </c>
      <c r="CC29" s="10"/>
      <c r="CD29" s="10"/>
      <c r="CE29" s="38">
        <v>209190</v>
      </c>
      <c r="CF29" s="38">
        <v>439358</v>
      </c>
      <c r="CG29" s="38">
        <v>2730918</v>
      </c>
      <c r="CH29" s="38">
        <v>6031108</v>
      </c>
      <c r="CI29" s="38"/>
      <c r="CJ29" s="47"/>
      <c r="CK29" s="92">
        <v>523</v>
      </c>
      <c r="CL29" s="92">
        <v>493</v>
      </c>
      <c r="CM29" s="92">
        <v>787</v>
      </c>
      <c r="CN29" s="92">
        <v>713</v>
      </c>
      <c r="CO29" s="92">
        <v>1239</v>
      </c>
      <c r="CP29" s="92">
        <v>841</v>
      </c>
      <c r="CQ29" s="92">
        <v>9688</v>
      </c>
      <c r="CR29" s="92">
        <v>8362</v>
      </c>
      <c r="CS29" s="92">
        <v>0</v>
      </c>
      <c r="CT29" s="92">
        <v>0</v>
      </c>
      <c r="CU29" s="92">
        <v>10927</v>
      </c>
      <c r="CV29" s="92">
        <v>9203</v>
      </c>
      <c r="CW29" s="92">
        <v>969</v>
      </c>
      <c r="CX29" s="92">
        <v>462</v>
      </c>
      <c r="CY29" s="92">
        <v>570</v>
      </c>
      <c r="CZ29" s="92">
        <v>12237</v>
      </c>
      <c r="DA29" s="125">
        <v>10409</v>
      </c>
      <c r="DB29" s="137" t="s">
        <v>148</v>
      </c>
    </row>
    <row r="30" spans="1:106" s="273" customFormat="1" ht="15.75" customHeight="1">
      <c r="A30" s="203"/>
      <c r="B30" s="196" t="s">
        <v>88</v>
      </c>
      <c r="C30" s="68"/>
      <c r="D30" s="14">
        <v>4</v>
      </c>
      <c r="E30" s="248" t="s">
        <v>148</v>
      </c>
      <c r="F30" s="204">
        <v>93</v>
      </c>
      <c r="G30" s="197">
        <v>1804</v>
      </c>
      <c r="H30" s="2"/>
      <c r="I30" s="14">
        <v>638</v>
      </c>
      <c r="J30" s="72"/>
      <c r="K30" s="199">
        <v>41.08</v>
      </c>
      <c r="L30" s="199">
        <v>33.41</v>
      </c>
      <c r="M30" s="199">
        <v>66.36</v>
      </c>
      <c r="N30" s="199">
        <v>8.07</v>
      </c>
      <c r="O30" s="199">
        <v>0</v>
      </c>
      <c r="P30" s="199">
        <v>148.92</v>
      </c>
      <c r="Q30" s="8">
        <v>0</v>
      </c>
      <c r="R30" s="8">
        <v>21.96</v>
      </c>
      <c r="S30" s="8">
        <v>39.85</v>
      </c>
      <c r="T30" s="8">
        <v>26.67</v>
      </c>
      <c r="U30" s="8">
        <v>14.67</v>
      </c>
      <c r="V30" s="8">
        <v>23.97</v>
      </c>
      <c r="W30" s="8">
        <v>7</v>
      </c>
      <c r="X30" s="8">
        <v>5.8</v>
      </c>
      <c r="Y30" s="8">
        <v>3</v>
      </c>
      <c r="Z30" s="8">
        <v>0</v>
      </c>
      <c r="AA30" s="8">
        <v>6</v>
      </c>
      <c r="AB30" s="151"/>
      <c r="AC30" s="85">
        <v>720</v>
      </c>
      <c r="AD30" s="85">
        <v>25090</v>
      </c>
      <c r="AE30" s="85" t="s">
        <v>148</v>
      </c>
      <c r="AF30" s="151"/>
      <c r="AG30" s="197">
        <v>790713</v>
      </c>
      <c r="AH30" s="197">
        <v>48834</v>
      </c>
      <c r="AI30" s="48"/>
      <c r="AJ30" s="197">
        <v>3671</v>
      </c>
      <c r="AK30" s="197">
        <v>6933</v>
      </c>
      <c r="AL30" s="202">
        <v>10604</v>
      </c>
      <c r="AM30" s="197">
        <v>2827</v>
      </c>
      <c r="AN30" s="197">
        <v>8336</v>
      </c>
      <c r="AO30" s="197">
        <v>11163</v>
      </c>
      <c r="AP30" s="85">
        <v>26585</v>
      </c>
      <c r="AQ30" s="48"/>
      <c r="AR30" s="202">
        <v>24650</v>
      </c>
      <c r="AS30" s="151"/>
      <c r="AT30" s="197">
        <v>19960</v>
      </c>
      <c r="AU30" s="197">
        <v>724474</v>
      </c>
      <c r="AV30" s="197">
        <v>17977</v>
      </c>
      <c r="AW30" s="151"/>
      <c r="AX30" s="197">
        <v>2398</v>
      </c>
      <c r="AY30" s="197">
        <v>476259</v>
      </c>
      <c r="AZ30" s="85" t="s">
        <v>148</v>
      </c>
      <c r="BA30" s="85" t="s">
        <v>148</v>
      </c>
      <c r="BB30" s="151"/>
      <c r="BC30" s="151"/>
      <c r="BD30" s="85" t="s">
        <v>148</v>
      </c>
      <c r="BE30" s="197">
        <v>1785</v>
      </c>
      <c r="BF30" s="197">
        <v>70</v>
      </c>
      <c r="BG30" s="197">
        <v>158</v>
      </c>
      <c r="BH30" s="197">
        <v>369</v>
      </c>
      <c r="BI30" s="197">
        <v>1188</v>
      </c>
      <c r="BJ30" s="104"/>
      <c r="BK30" s="104"/>
      <c r="BL30" s="104"/>
      <c r="BM30" s="104"/>
      <c r="BN30" s="201">
        <v>3704</v>
      </c>
      <c r="BO30" s="201">
        <v>539</v>
      </c>
      <c r="BP30" s="201">
        <v>18</v>
      </c>
      <c r="BQ30" s="201">
        <v>29</v>
      </c>
      <c r="BR30" s="201">
        <v>3118</v>
      </c>
      <c r="BS30" s="201">
        <v>30372</v>
      </c>
      <c r="BT30" s="201">
        <v>6313</v>
      </c>
      <c r="BU30" s="201">
        <v>300</v>
      </c>
      <c r="BV30" s="201">
        <v>2186</v>
      </c>
      <c r="BW30" s="201">
        <v>21573</v>
      </c>
      <c r="BX30" s="85" t="s">
        <v>148</v>
      </c>
      <c r="BY30" s="11"/>
      <c r="BZ30" s="47"/>
      <c r="CA30" s="67">
        <v>1792522</v>
      </c>
      <c r="CB30" s="67">
        <v>4225829</v>
      </c>
      <c r="CC30" s="10"/>
      <c r="CD30" s="10"/>
      <c r="CE30" s="67">
        <v>127284</v>
      </c>
      <c r="CF30" s="67">
        <v>1110633</v>
      </c>
      <c r="CG30" s="67">
        <v>6780330</v>
      </c>
      <c r="CH30" s="67">
        <v>14036598</v>
      </c>
      <c r="CI30" s="67">
        <v>213945</v>
      </c>
      <c r="CJ30" s="47"/>
      <c r="CK30" s="197">
        <v>935</v>
      </c>
      <c r="CL30" s="197">
        <v>903</v>
      </c>
      <c r="CM30" s="197">
        <v>1758</v>
      </c>
      <c r="CN30" s="197">
        <v>1598</v>
      </c>
      <c r="CO30" s="197">
        <v>5495</v>
      </c>
      <c r="CP30" s="197">
        <v>3280</v>
      </c>
      <c r="CQ30" s="197">
        <v>25647</v>
      </c>
      <c r="CR30" s="197">
        <v>21579</v>
      </c>
      <c r="CS30" s="197">
        <v>529</v>
      </c>
      <c r="CT30" s="197">
        <v>295</v>
      </c>
      <c r="CU30" s="197">
        <v>31671</v>
      </c>
      <c r="CV30" s="197">
        <v>25154</v>
      </c>
      <c r="CW30" s="197">
        <v>2751</v>
      </c>
      <c r="CX30" s="197">
        <v>1175</v>
      </c>
      <c r="CY30" s="197"/>
      <c r="CZ30" s="197">
        <v>34364</v>
      </c>
      <c r="DA30" s="202">
        <v>27655</v>
      </c>
      <c r="DB30" s="240"/>
    </row>
    <row r="31" spans="1:106" s="273" customFormat="1" ht="15.75" customHeight="1">
      <c r="A31" s="39"/>
      <c r="B31" s="42" t="s">
        <v>89</v>
      </c>
      <c r="C31" s="68"/>
      <c r="D31" s="32">
        <v>14</v>
      </c>
      <c r="E31" s="87">
        <v>32530</v>
      </c>
      <c r="F31" s="33">
        <v>81</v>
      </c>
      <c r="G31" s="92">
        <v>3087</v>
      </c>
      <c r="H31" s="2"/>
      <c r="I31" s="32">
        <v>368</v>
      </c>
      <c r="J31" s="72"/>
      <c r="K31" s="35">
        <v>67.1</v>
      </c>
      <c r="L31" s="35">
        <v>33.61</v>
      </c>
      <c r="M31" s="35">
        <v>99.62</v>
      </c>
      <c r="N31" s="35">
        <v>9.52</v>
      </c>
      <c r="O31" s="35">
        <v>13.99</v>
      </c>
      <c r="P31" s="35">
        <v>223.84</v>
      </c>
      <c r="Q31" s="36">
        <v>12.33</v>
      </c>
      <c r="R31" s="36">
        <v>19.4</v>
      </c>
      <c r="S31" s="36">
        <v>63.78</v>
      </c>
      <c r="T31" s="36">
        <v>35.16</v>
      </c>
      <c r="U31" s="36">
        <v>14.55</v>
      </c>
      <c r="V31" s="36">
        <v>42</v>
      </c>
      <c r="W31" s="36">
        <v>18.02</v>
      </c>
      <c r="X31" s="36">
        <v>10</v>
      </c>
      <c r="Y31" s="36">
        <v>1.6</v>
      </c>
      <c r="Z31" s="36">
        <v>6</v>
      </c>
      <c r="AA31" s="36">
        <v>1</v>
      </c>
      <c r="AB31" s="151"/>
      <c r="AC31" s="84">
        <v>2465</v>
      </c>
      <c r="AD31" s="84">
        <v>43229</v>
      </c>
      <c r="AE31" s="84">
        <v>134344</v>
      </c>
      <c r="AF31" s="151"/>
      <c r="AG31" s="92">
        <v>1535391</v>
      </c>
      <c r="AH31" s="92">
        <v>265519</v>
      </c>
      <c r="AI31" s="48"/>
      <c r="AJ31" s="92">
        <v>4843</v>
      </c>
      <c r="AK31" s="92">
        <v>22172</v>
      </c>
      <c r="AL31" s="92">
        <v>27015</v>
      </c>
      <c r="AM31" s="92">
        <v>5025</v>
      </c>
      <c r="AN31" s="92">
        <v>25135</v>
      </c>
      <c r="AO31" s="92">
        <v>30160</v>
      </c>
      <c r="AP31" s="87"/>
      <c r="AQ31" s="48"/>
      <c r="AR31" s="92">
        <v>42162</v>
      </c>
      <c r="AS31" s="151"/>
      <c r="AT31" s="92">
        <v>12292</v>
      </c>
      <c r="AU31" s="92">
        <v>1305438</v>
      </c>
      <c r="AV31" s="92">
        <v>22371</v>
      </c>
      <c r="AW31" s="151"/>
      <c r="AX31" s="92">
        <v>0</v>
      </c>
      <c r="AY31" s="92">
        <v>838318</v>
      </c>
      <c r="AZ31" s="87"/>
      <c r="BA31" s="87"/>
      <c r="BB31" s="151"/>
      <c r="BC31" s="151"/>
      <c r="BD31" s="87"/>
      <c r="BE31" s="92">
        <v>2503</v>
      </c>
      <c r="BF31" s="92">
        <v>87</v>
      </c>
      <c r="BG31" s="92">
        <v>1632</v>
      </c>
      <c r="BH31" s="92">
        <v>750</v>
      </c>
      <c r="BI31" s="92">
        <v>34</v>
      </c>
      <c r="BJ31" s="104"/>
      <c r="BK31" s="104"/>
      <c r="BL31" s="104"/>
      <c r="BM31" s="104"/>
      <c r="BN31" s="92">
        <v>943</v>
      </c>
      <c r="BO31" s="92">
        <v>713</v>
      </c>
      <c r="BP31" s="92">
        <v>0</v>
      </c>
      <c r="BQ31" s="92">
        <v>0</v>
      </c>
      <c r="BR31" s="92">
        <v>230</v>
      </c>
      <c r="BS31" s="117">
        <v>42615</v>
      </c>
      <c r="BT31" s="117">
        <v>15512</v>
      </c>
      <c r="BU31" s="117">
        <v>403</v>
      </c>
      <c r="BV31" s="117">
        <v>1546</v>
      </c>
      <c r="BW31" s="117">
        <v>25154</v>
      </c>
      <c r="BX31" s="87"/>
      <c r="BY31" s="11"/>
      <c r="BZ31" s="47"/>
      <c r="CA31" s="38">
        <v>1775877</v>
      </c>
      <c r="CB31" s="38">
        <v>8606453</v>
      </c>
      <c r="CC31" s="10"/>
      <c r="CD31" s="10"/>
      <c r="CE31" s="38">
        <v>202292</v>
      </c>
      <c r="CF31" s="38">
        <v>2359285</v>
      </c>
      <c r="CG31" s="38">
        <v>10098710</v>
      </c>
      <c r="CH31" s="38">
        <v>23042617</v>
      </c>
      <c r="CI31" s="38">
        <v>759754</v>
      </c>
      <c r="CJ31" s="47"/>
      <c r="CK31" s="92">
        <v>2079</v>
      </c>
      <c r="CL31" s="92">
        <v>1927</v>
      </c>
      <c r="CM31" s="92">
        <v>2956</v>
      </c>
      <c r="CN31" s="92">
        <v>2738</v>
      </c>
      <c r="CO31" s="92">
        <v>6527</v>
      </c>
      <c r="CP31" s="92">
        <v>4650</v>
      </c>
      <c r="CQ31" s="92">
        <v>24630</v>
      </c>
      <c r="CR31" s="92">
        <v>22183</v>
      </c>
      <c r="CS31" s="92">
        <v>609</v>
      </c>
      <c r="CT31" s="92">
        <v>582</v>
      </c>
      <c r="CU31" s="92">
        <v>31766</v>
      </c>
      <c r="CV31" s="92">
        <v>27415</v>
      </c>
      <c r="CW31" s="92">
        <v>1279</v>
      </c>
      <c r="CX31" s="92">
        <v>518</v>
      </c>
      <c r="CY31" s="92"/>
      <c r="CZ31" s="92">
        <v>36801</v>
      </c>
      <c r="DA31" s="125">
        <v>32080</v>
      </c>
      <c r="DB31" s="86">
        <v>3173908</v>
      </c>
    </row>
    <row r="32" spans="1:106" s="273" customFormat="1" ht="15.75" customHeight="1">
      <c r="A32" s="203"/>
      <c r="B32" s="196" t="s">
        <v>90</v>
      </c>
      <c r="C32" s="68"/>
      <c r="D32" s="200">
        <v>3</v>
      </c>
      <c r="E32" s="136"/>
      <c r="F32" s="204">
        <v>76</v>
      </c>
      <c r="G32" s="197">
        <v>372</v>
      </c>
      <c r="H32" s="2"/>
      <c r="I32" s="200">
        <v>12</v>
      </c>
      <c r="J32" s="72"/>
      <c r="K32" s="199">
        <v>17.47</v>
      </c>
      <c r="L32" s="199">
        <v>13</v>
      </c>
      <c r="M32" s="199">
        <v>22.46</v>
      </c>
      <c r="N32" s="199">
        <v>1</v>
      </c>
      <c r="O32" s="208">
        <v>0</v>
      </c>
      <c r="P32" s="199">
        <v>53.93</v>
      </c>
      <c r="Q32" s="8">
        <v>1.8</v>
      </c>
      <c r="R32" s="8">
        <v>3.16</v>
      </c>
      <c r="S32" s="8">
        <v>14.5</v>
      </c>
      <c r="T32" s="8">
        <v>12</v>
      </c>
      <c r="U32" s="8">
        <v>6.47</v>
      </c>
      <c r="V32" s="8">
        <v>9</v>
      </c>
      <c r="W32" s="8">
        <v>2</v>
      </c>
      <c r="X32" s="8">
        <v>2</v>
      </c>
      <c r="Y32" s="8">
        <v>2</v>
      </c>
      <c r="Z32" s="8">
        <v>0</v>
      </c>
      <c r="AA32" s="8">
        <v>1</v>
      </c>
      <c r="AB32" s="151"/>
      <c r="AC32" s="85"/>
      <c r="AD32" s="85"/>
      <c r="AE32" s="85"/>
      <c r="AF32" s="151"/>
      <c r="AG32" s="197">
        <v>209094</v>
      </c>
      <c r="AH32" s="197">
        <v>21873</v>
      </c>
      <c r="AI32" s="48"/>
      <c r="AJ32" s="197">
        <v>139</v>
      </c>
      <c r="AK32" s="197">
        <v>419</v>
      </c>
      <c r="AL32" s="197">
        <v>558</v>
      </c>
      <c r="AM32" s="197">
        <v>365</v>
      </c>
      <c r="AN32" s="197">
        <v>837</v>
      </c>
      <c r="AO32" s="197">
        <v>1202</v>
      </c>
      <c r="AP32" s="85"/>
      <c r="AQ32" s="48"/>
      <c r="AR32" s="197">
        <v>15512</v>
      </c>
      <c r="AS32" s="151"/>
      <c r="AT32" s="197">
        <v>1996</v>
      </c>
      <c r="AU32" s="197">
        <v>290622</v>
      </c>
      <c r="AV32" s="197">
        <v>12941</v>
      </c>
      <c r="AW32" s="151"/>
      <c r="AX32" s="197" t="s">
        <v>148</v>
      </c>
      <c r="AY32" s="197" t="s">
        <v>148</v>
      </c>
      <c r="AZ32" s="85"/>
      <c r="BA32" s="85"/>
      <c r="BB32" s="151"/>
      <c r="BC32" s="151"/>
      <c r="BD32" s="85"/>
      <c r="BE32" s="201">
        <v>128</v>
      </c>
      <c r="BF32" s="201">
        <v>116</v>
      </c>
      <c r="BG32" s="201">
        <v>12</v>
      </c>
      <c r="BH32" s="201">
        <v>0</v>
      </c>
      <c r="BI32" s="201">
        <v>0</v>
      </c>
      <c r="BJ32" s="104"/>
      <c r="BK32" s="104"/>
      <c r="BL32" s="104"/>
      <c r="BM32" s="104"/>
      <c r="BN32" s="201">
        <v>124</v>
      </c>
      <c r="BO32" s="201">
        <v>124</v>
      </c>
      <c r="BP32" s="201">
        <v>0</v>
      </c>
      <c r="BQ32" s="201">
        <v>0</v>
      </c>
      <c r="BR32" s="201">
        <v>0</v>
      </c>
      <c r="BS32" s="201">
        <v>11543</v>
      </c>
      <c r="BT32" s="201">
        <v>2038</v>
      </c>
      <c r="BU32" s="201">
        <v>413</v>
      </c>
      <c r="BV32" s="201">
        <v>1078</v>
      </c>
      <c r="BW32" s="201">
        <v>8014</v>
      </c>
      <c r="BX32" s="85"/>
      <c r="BY32" s="11"/>
      <c r="BZ32" s="47"/>
      <c r="CA32" s="209">
        <v>1167963</v>
      </c>
      <c r="CB32" s="209">
        <v>1251735</v>
      </c>
      <c r="CC32" s="10"/>
      <c r="CD32" s="10"/>
      <c r="CE32" s="210">
        <v>26484</v>
      </c>
      <c r="CF32" s="210">
        <v>504339</v>
      </c>
      <c r="CG32" s="210">
        <v>2498606</v>
      </c>
      <c r="CH32" s="210">
        <v>5449127</v>
      </c>
      <c r="CI32" s="210">
        <v>0</v>
      </c>
      <c r="CJ32" s="47"/>
      <c r="CK32" s="201">
        <v>429</v>
      </c>
      <c r="CL32" s="201">
        <v>401</v>
      </c>
      <c r="CM32" s="201">
        <v>796</v>
      </c>
      <c r="CN32" s="201">
        <v>716</v>
      </c>
      <c r="CO32" s="201">
        <v>3959</v>
      </c>
      <c r="CP32" s="201">
        <v>1935</v>
      </c>
      <c r="CQ32" s="201">
        <v>12374</v>
      </c>
      <c r="CR32" s="201">
        <v>8111</v>
      </c>
      <c r="CS32" s="201">
        <v>752</v>
      </c>
      <c r="CT32" s="201">
        <v>352</v>
      </c>
      <c r="CU32" s="201">
        <v>17085</v>
      </c>
      <c r="CV32" s="201">
        <v>10398</v>
      </c>
      <c r="CW32" s="201">
        <v>12017</v>
      </c>
      <c r="CX32" s="201">
        <v>5253</v>
      </c>
      <c r="CY32" s="201"/>
      <c r="CZ32" s="201">
        <v>18310</v>
      </c>
      <c r="DA32" s="211">
        <v>11515</v>
      </c>
      <c r="DB32" s="240"/>
    </row>
    <row r="33" spans="1:106" s="273" customFormat="1" ht="15.75" customHeight="1">
      <c r="A33" s="39"/>
      <c r="B33" s="42" t="s">
        <v>91</v>
      </c>
      <c r="C33" s="68"/>
      <c r="D33" s="34">
        <v>1</v>
      </c>
      <c r="E33" s="86">
        <v>3200</v>
      </c>
      <c r="F33" s="33">
        <v>71</v>
      </c>
      <c r="G33" s="92">
        <v>477</v>
      </c>
      <c r="H33" s="2"/>
      <c r="I33" s="34">
        <v>53</v>
      </c>
      <c r="J33" s="72"/>
      <c r="K33" s="35">
        <v>8</v>
      </c>
      <c r="L33" s="35">
        <v>3</v>
      </c>
      <c r="M33" s="35">
        <v>4.66</v>
      </c>
      <c r="N33" s="35">
        <v>0</v>
      </c>
      <c r="O33" s="35">
        <v>0</v>
      </c>
      <c r="P33" s="35">
        <v>15.66</v>
      </c>
      <c r="Q33" s="63">
        <v>0.55</v>
      </c>
      <c r="R33" s="63">
        <v>0</v>
      </c>
      <c r="S33" s="63">
        <v>3.11</v>
      </c>
      <c r="T33" s="63">
        <v>3</v>
      </c>
      <c r="U33" s="63">
        <v>3</v>
      </c>
      <c r="V33" s="63">
        <v>2</v>
      </c>
      <c r="W33" s="63">
        <v>1</v>
      </c>
      <c r="X33" s="63">
        <v>2</v>
      </c>
      <c r="Y33" s="63">
        <v>0</v>
      </c>
      <c r="Z33" s="63">
        <v>0</v>
      </c>
      <c r="AA33" s="63">
        <v>1</v>
      </c>
      <c r="AB33" s="151"/>
      <c r="AC33" s="86">
        <v>120</v>
      </c>
      <c r="AD33" s="86">
        <v>3039</v>
      </c>
      <c r="AE33" s="86">
        <v>3953</v>
      </c>
      <c r="AF33" s="151"/>
      <c r="AG33" s="92">
        <v>69034</v>
      </c>
      <c r="AH33" s="92">
        <v>3116</v>
      </c>
      <c r="AI33" s="48"/>
      <c r="AJ33" s="92">
        <v>220</v>
      </c>
      <c r="AK33" s="92">
        <v>28</v>
      </c>
      <c r="AL33" s="92">
        <v>248</v>
      </c>
      <c r="AM33" s="92">
        <v>393</v>
      </c>
      <c r="AN33" s="92">
        <v>1322</v>
      </c>
      <c r="AO33" s="92">
        <v>1715</v>
      </c>
      <c r="AP33" s="84"/>
      <c r="AQ33" s="48"/>
      <c r="AR33" s="92">
        <v>9914</v>
      </c>
      <c r="AS33" s="151"/>
      <c r="AT33" s="92">
        <v>397</v>
      </c>
      <c r="AU33" s="92">
        <v>49022</v>
      </c>
      <c r="AV33" s="92">
        <v>8742</v>
      </c>
      <c r="AW33" s="151"/>
      <c r="AX33" s="92">
        <v>345</v>
      </c>
      <c r="AY33" s="92">
        <v>47850</v>
      </c>
      <c r="AZ33" s="84" t="s">
        <v>148</v>
      </c>
      <c r="BA33" s="84" t="s">
        <v>148</v>
      </c>
      <c r="BB33" s="151"/>
      <c r="BC33" s="151"/>
      <c r="BD33" s="84" t="s">
        <v>148</v>
      </c>
      <c r="BE33" s="117">
        <v>2016</v>
      </c>
      <c r="BF33" s="117">
        <v>45</v>
      </c>
      <c r="BG33" s="117">
        <v>36</v>
      </c>
      <c r="BH33" s="117">
        <v>600</v>
      </c>
      <c r="BI33" s="117">
        <v>1335</v>
      </c>
      <c r="BJ33" s="104"/>
      <c r="BK33" s="104"/>
      <c r="BL33" s="104"/>
      <c r="BM33" s="104"/>
      <c r="BN33" s="92">
        <v>23</v>
      </c>
      <c r="BO33" s="92">
        <v>23</v>
      </c>
      <c r="BP33" s="92">
        <v>0</v>
      </c>
      <c r="BQ33" s="92">
        <v>0</v>
      </c>
      <c r="BR33" s="92">
        <v>0</v>
      </c>
      <c r="BS33" s="117">
        <v>7353</v>
      </c>
      <c r="BT33" s="117">
        <v>325</v>
      </c>
      <c r="BU33" s="117">
        <v>265</v>
      </c>
      <c r="BV33" s="117">
        <v>1879</v>
      </c>
      <c r="BW33" s="117">
        <v>4884</v>
      </c>
      <c r="BX33" s="84" t="s">
        <v>148</v>
      </c>
      <c r="BY33" s="11"/>
      <c r="BZ33" s="47"/>
      <c r="CA33" s="43">
        <v>731482.8</v>
      </c>
      <c r="CB33" s="43">
        <v>631054.08</v>
      </c>
      <c r="CC33" s="10"/>
      <c r="CD33" s="10"/>
      <c r="CE33" s="66">
        <v>2202</v>
      </c>
      <c r="CF33" s="66">
        <v>238695</v>
      </c>
      <c r="CG33" s="66">
        <v>820878</v>
      </c>
      <c r="CH33" s="66">
        <v>2424311.88</v>
      </c>
      <c r="CI33" s="66">
        <v>0</v>
      </c>
      <c r="CJ33" s="47"/>
      <c r="CK33" s="117">
        <v>96</v>
      </c>
      <c r="CL33" s="117">
        <v>89</v>
      </c>
      <c r="CM33" s="117">
        <v>144</v>
      </c>
      <c r="CN33" s="117">
        <v>134</v>
      </c>
      <c r="CO33" s="123">
        <v>286</v>
      </c>
      <c r="CP33" s="123">
        <v>150</v>
      </c>
      <c r="CQ33" s="123">
        <v>2630</v>
      </c>
      <c r="CR33" s="123">
        <v>2172</v>
      </c>
      <c r="CS33" s="92">
        <v>42</v>
      </c>
      <c r="CT33" s="122">
        <v>21</v>
      </c>
      <c r="CU33" s="123">
        <v>2958</v>
      </c>
      <c r="CV33" s="123">
        <v>2343</v>
      </c>
      <c r="CW33" s="117">
        <v>240</v>
      </c>
      <c r="CX33" s="117">
        <v>110</v>
      </c>
      <c r="CY33" s="117">
        <v>76</v>
      </c>
      <c r="CZ33" s="117">
        <v>3198</v>
      </c>
      <c r="DA33" s="138">
        <v>2566</v>
      </c>
      <c r="DB33" s="86">
        <v>257632</v>
      </c>
    </row>
    <row r="34" spans="1:106" s="273" customFormat="1" ht="19.5" customHeight="1">
      <c r="A34" s="212" t="s">
        <v>92</v>
      </c>
      <c r="B34" s="203"/>
      <c r="C34" s="68"/>
      <c r="D34" s="14"/>
      <c r="E34" s="136"/>
      <c r="F34" s="204"/>
      <c r="G34" s="197"/>
      <c r="H34" s="2"/>
      <c r="I34" s="14"/>
      <c r="J34" s="72"/>
      <c r="K34" s="199"/>
      <c r="L34" s="199"/>
      <c r="M34" s="199"/>
      <c r="N34" s="199"/>
      <c r="O34" s="199"/>
      <c r="P34" s="199"/>
      <c r="Q34" s="8"/>
      <c r="R34" s="8"/>
      <c r="S34" s="8"/>
      <c r="T34" s="8"/>
      <c r="U34" s="8"/>
      <c r="V34" s="8"/>
      <c r="W34" s="8"/>
      <c r="X34" s="8"/>
      <c r="Y34" s="8"/>
      <c r="Z34" s="8"/>
      <c r="AA34" s="8"/>
      <c r="AB34" s="151"/>
      <c r="AC34" s="85"/>
      <c r="AD34" s="85"/>
      <c r="AE34" s="85"/>
      <c r="AF34" s="151"/>
      <c r="AG34" s="197"/>
      <c r="AH34" s="197"/>
      <c r="AI34" s="48"/>
      <c r="AJ34" s="197"/>
      <c r="AK34" s="197"/>
      <c r="AL34" s="197"/>
      <c r="AM34" s="197"/>
      <c r="AN34" s="197"/>
      <c r="AO34" s="197"/>
      <c r="AP34" s="85"/>
      <c r="AQ34" s="48"/>
      <c r="AR34" s="197"/>
      <c r="AS34" s="151"/>
      <c r="AT34" s="197"/>
      <c r="AU34" s="197"/>
      <c r="AV34" s="197"/>
      <c r="AW34" s="151"/>
      <c r="AX34" s="197"/>
      <c r="AY34" s="197"/>
      <c r="AZ34" s="85"/>
      <c r="BA34" s="85"/>
      <c r="BB34" s="151"/>
      <c r="BC34" s="151"/>
      <c r="BD34" s="85"/>
      <c r="BE34" s="201"/>
      <c r="BF34" s="201"/>
      <c r="BG34" s="201"/>
      <c r="BH34" s="201"/>
      <c r="BI34" s="201"/>
      <c r="BJ34" s="104"/>
      <c r="BK34" s="104"/>
      <c r="BL34" s="104"/>
      <c r="BM34" s="104"/>
      <c r="BN34" s="201"/>
      <c r="BO34" s="201"/>
      <c r="BP34" s="201"/>
      <c r="BQ34" s="201"/>
      <c r="BR34" s="201"/>
      <c r="BS34" s="201"/>
      <c r="BT34" s="201"/>
      <c r="BU34" s="201"/>
      <c r="BV34" s="201"/>
      <c r="BW34" s="201"/>
      <c r="BX34" s="85"/>
      <c r="BY34" s="11"/>
      <c r="BZ34" s="47"/>
      <c r="CA34" s="67"/>
      <c r="CB34" s="67"/>
      <c r="CC34" s="10"/>
      <c r="CD34" s="10"/>
      <c r="CE34" s="67"/>
      <c r="CF34" s="67"/>
      <c r="CG34" s="67"/>
      <c r="CH34" s="67"/>
      <c r="CI34" s="67"/>
      <c r="CJ34" s="47"/>
      <c r="CK34" s="197"/>
      <c r="CL34" s="197"/>
      <c r="CM34" s="197"/>
      <c r="CN34" s="197"/>
      <c r="CO34" s="197"/>
      <c r="CP34" s="197"/>
      <c r="CQ34" s="197"/>
      <c r="CR34" s="197"/>
      <c r="CS34" s="197"/>
      <c r="CT34" s="197"/>
      <c r="CU34" s="197"/>
      <c r="CV34" s="197"/>
      <c r="CW34" s="197"/>
      <c r="CX34" s="197"/>
      <c r="CY34" s="197"/>
      <c r="CZ34" s="197"/>
      <c r="DA34" s="202"/>
      <c r="DB34" s="240"/>
    </row>
    <row r="35" spans="1:106" s="273" customFormat="1" ht="15.75" customHeight="1">
      <c r="A35" s="39"/>
      <c r="B35" s="42" t="s">
        <v>93</v>
      </c>
      <c r="C35" s="68"/>
      <c r="D35" s="32">
        <v>4</v>
      </c>
      <c r="E35" s="84" t="s">
        <v>148</v>
      </c>
      <c r="F35" s="33">
        <v>81.5</v>
      </c>
      <c r="G35" s="92">
        <v>1329</v>
      </c>
      <c r="H35" s="2"/>
      <c r="I35" s="32">
        <v>185</v>
      </c>
      <c r="J35" s="72"/>
      <c r="K35" s="35">
        <v>33</v>
      </c>
      <c r="L35" s="35">
        <v>9</v>
      </c>
      <c r="M35" s="35">
        <v>25.7</v>
      </c>
      <c r="N35" s="35">
        <v>5</v>
      </c>
      <c r="O35" s="35">
        <v>0</v>
      </c>
      <c r="P35" s="35">
        <v>72.7</v>
      </c>
      <c r="Q35" s="36">
        <v>0</v>
      </c>
      <c r="R35" s="36">
        <v>18.7</v>
      </c>
      <c r="S35" s="36">
        <v>11</v>
      </c>
      <c r="T35" s="36">
        <v>7</v>
      </c>
      <c r="U35" s="36">
        <v>5</v>
      </c>
      <c r="V35" s="36">
        <v>8</v>
      </c>
      <c r="W35" s="36">
        <v>12</v>
      </c>
      <c r="X35" s="36">
        <v>4</v>
      </c>
      <c r="Y35" s="36">
        <v>4</v>
      </c>
      <c r="Z35" s="36">
        <v>2</v>
      </c>
      <c r="AA35" s="36">
        <v>1</v>
      </c>
      <c r="AB35" s="151"/>
      <c r="AC35" s="84">
        <v>989</v>
      </c>
      <c r="AD35" s="84">
        <v>11820</v>
      </c>
      <c r="AE35" s="84" t="s">
        <v>148</v>
      </c>
      <c r="AF35" s="151"/>
      <c r="AG35" s="92">
        <v>320103</v>
      </c>
      <c r="AH35" s="92">
        <v>120981</v>
      </c>
      <c r="AI35" s="48"/>
      <c r="AJ35" s="92">
        <v>2755</v>
      </c>
      <c r="AK35" s="92">
        <v>3506</v>
      </c>
      <c r="AL35" s="92">
        <v>6261</v>
      </c>
      <c r="AM35" s="92">
        <v>1799</v>
      </c>
      <c r="AN35" s="92">
        <v>14552</v>
      </c>
      <c r="AO35" s="92">
        <v>16351</v>
      </c>
      <c r="AP35" s="84" t="s">
        <v>148</v>
      </c>
      <c r="AQ35" s="48"/>
      <c r="AR35" s="92">
        <v>12198</v>
      </c>
      <c r="AS35" s="151"/>
      <c r="AT35" s="92">
        <v>1025</v>
      </c>
      <c r="AU35" s="92">
        <v>670795</v>
      </c>
      <c r="AV35" s="92">
        <v>10540</v>
      </c>
      <c r="AW35" s="151"/>
      <c r="AX35" s="92">
        <v>880</v>
      </c>
      <c r="AY35" s="92">
        <v>537849</v>
      </c>
      <c r="AZ35" s="84">
        <v>21217</v>
      </c>
      <c r="BA35" s="84">
        <v>866</v>
      </c>
      <c r="BB35" s="151"/>
      <c r="BC35" s="151"/>
      <c r="BD35" s="84">
        <v>462751</v>
      </c>
      <c r="BE35" s="117">
        <v>3758</v>
      </c>
      <c r="BF35" s="117">
        <v>203</v>
      </c>
      <c r="BG35" s="117">
        <v>436</v>
      </c>
      <c r="BH35" s="117">
        <v>0</v>
      </c>
      <c r="BI35" s="117">
        <v>3119</v>
      </c>
      <c r="BJ35" s="104"/>
      <c r="BK35" s="104"/>
      <c r="BL35" s="104"/>
      <c r="BM35" s="104"/>
      <c r="BN35" s="92">
        <v>20</v>
      </c>
      <c r="BO35" s="92">
        <v>20</v>
      </c>
      <c r="BP35" s="92">
        <v>0</v>
      </c>
      <c r="BQ35" s="92" t="s">
        <v>148</v>
      </c>
      <c r="BR35" s="92" t="s">
        <v>148</v>
      </c>
      <c r="BS35" s="92">
        <v>36057</v>
      </c>
      <c r="BT35" s="92">
        <v>7030</v>
      </c>
      <c r="BU35" s="92">
        <v>9061</v>
      </c>
      <c r="BV35" s="92">
        <v>584</v>
      </c>
      <c r="BW35" s="92">
        <v>19382</v>
      </c>
      <c r="BX35" s="84" t="s">
        <v>148</v>
      </c>
      <c r="BY35" s="11"/>
      <c r="BZ35" s="47"/>
      <c r="CA35" s="38">
        <v>707000</v>
      </c>
      <c r="CB35" s="38">
        <v>2450000</v>
      </c>
      <c r="CC35" s="10"/>
      <c r="CD35" s="10"/>
      <c r="CE35" s="38">
        <v>80000</v>
      </c>
      <c r="CF35" s="38">
        <v>348000</v>
      </c>
      <c r="CG35" s="38">
        <v>3575000</v>
      </c>
      <c r="CH35" s="38">
        <v>7160000</v>
      </c>
      <c r="CI35" s="38"/>
      <c r="CJ35" s="47"/>
      <c r="CK35" s="92">
        <v>660</v>
      </c>
      <c r="CL35" s="92">
        <v>621</v>
      </c>
      <c r="CM35" s="92">
        <v>908</v>
      </c>
      <c r="CN35" s="92">
        <v>816</v>
      </c>
      <c r="CO35" s="92">
        <v>2249</v>
      </c>
      <c r="CP35" s="92">
        <v>1308</v>
      </c>
      <c r="CQ35" s="92">
        <v>9333</v>
      </c>
      <c r="CR35" s="92">
        <v>7687</v>
      </c>
      <c r="CS35" s="92">
        <v>102</v>
      </c>
      <c r="CT35" s="92">
        <v>79</v>
      </c>
      <c r="CU35" s="92">
        <v>11684</v>
      </c>
      <c r="CV35" s="92">
        <v>9074</v>
      </c>
      <c r="CW35" s="92">
        <v>825</v>
      </c>
      <c r="CX35" s="92">
        <v>329</v>
      </c>
      <c r="CY35" s="92">
        <v>12253</v>
      </c>
      <c r="CZ35" s="92">
        <v>13252</v>
      </c>
      <c r="DA35" s="125">
        <v>10511</v>
      </c>
      <c r="DB35" s="135"/>
    </row>
    <row r="36" spans="1:106" s="273" customFormat="1" ht="15.75" customHeight="1">
      <c r="A36" s="203"/>
      <c r="B36" s="196" t="s">
        <v>94</v>
      </c>
      <c r="C36" s="68"/>
      <c r="D36" s="14">
        <v>5</v>
      </c>
      <c r="E36" s="136">
        <v>20884</v>
      </c>
      <c r="F36" s="204">
        <v>74</v>
      </c>
      <c r="G36" s="197">
        <v>2201</v>
      </c>
      <c r="H36" s="2"/>
      <c r="I36" s="14">
        <v>291</v>
      </c>
      <c r="J36" s="72"/>
      <c r="K36" s="199">
        <v>30.6</v>
      </c>
      <c r="L36" s="199">
        <v>18.4</v>
      </c>
      <c r="M36" s="199">
        <v>73.6</v>
      </c>
      <c r="N36" s="199">
        <v>3.8</v>
      </c>
      <c r="O36" s="199">
        <v>6</v>
      </c>
      <c r="P36" s="199">
        <v>132.4</v>
      </c>
      <c r="Q36" s="8">
        <v>0</v>
      </c>
      <c r="R36" s="8">
        <v>58.1</v>
      </c>
      <c r="S36" s="8">
        <v>18.5</v>
      </c>
      <c r="T36" s="8">
        <v>16</v>
      </c>
      <c r="U36" s="8">
        <v>7.4</v>
      </c>
      <c r="V36" s="8">
        <v>2.4</v>
      </c>
      <c r="W36" s="8">
        <v>7.2</v>
      </c>
      <c r="X36" s="8">
        <v>11.8</v>
      </c>
      <c r="Y36" s="8">
        <v>10</v>
      </c>
      <c r="Z36" s="8">
        <v>0</v>
      </c>
      <c r="AA36" s="8">
        <v>1</v>
      </c>
      <c r="AB36" s="151"/>
      <c r="AC36" s="85">
        <v>381</v>
      </c>
      <c r="AD36" s="85">
        <v>4365</v>
      </c>
      <c r="AE36" s="85">
        <v>33608</v>
      </c>
      <c r="AF36" s="151"/>
      <c r="AG36" s="197">
        <v>489102</v>
      </c>
      <c r="AH36" s="197">
        <v>53552</v>
      </c>
      <c r="AI36" s="48"/>
      <c r="AJ36" s="197">
        <v>4418</v>
      </c>
      <c r="AK36" s="197">
        <v>23277</v>
      </c>
      <c r="AL36" s="197">
        <v>27695</v>
      </c>
      <c r="AM36" s="197">
        <v>1317</v>
      </c>
      <c r="AN36" s="197">
        <v>4255</v>
      </c>
      <c r="AO36" s="197">
        <v>5572</v>
      </c>
      <c r="AP36" s="85">
        <v>3325</v>
      </c>
      <c r="AQ36" s="48"/>
      <c r="AR36" s="197">
        <v>18988</v>
      </c>
      <c r="AS36" s="151"/>
      <c r="AT36" s="197">
        <v>2293</v>
      </c>
      <c r="AU36" s="197">
        <v>1194457</v>
      </c>
      <c r="AV36" s="197">
        <v>17826</v>
      </c>
      <c r="AW36" s="151"/>
      <c r="AX36" s="197">
        <v>1029</v>
      </c>
      <c r="AY36" s="197" t="s">
        <v>148</v>
      </c>
      <c r="AZ36" s="85">
        <v>16428</v>
      </c>
      <c r="BA36" s="85">
        <v>723</v>
      </c>
      <c r="BB36" s="151"/>
      <c r="BC36" s="151"/>
      <c r="BD36" s="85">
        <v>917479</v>
      </c>
      <c r="BE36" s="201">
        <v>12362</v>
      </c>
      <c r="BF36" s="201">
        <v>47</v>
      </c>
      <c r="BG36" s="197">
        <v>0</v>
      </c>
      <c r="BH36" s="201">
        <v>500</v>
      </c>
      <c r="BI36" s="201">
        <v>11815</v>
      </c>
      <c r="BJ36" s="104"/>
      <c r="BK36" s="104"/>
      <c r="BL36" s="104"/>
      <c r="BM36" s="104"/>
      <c r="BN36" s="201">
        <v>1290</v>
      </c>
      <c r="BO36" s="201">
        <v>412</v>
      </c>
      <c r="BP36" s="201">
        <v>0</v>
      </c>
      <c r="BQ36" s="201">
        <v>0</v>
      </c>
      <c r="BR36" s="201">
        <v>878</v>
      </c>
      <c r="BS36" s="201">
        <v>36059</v>
      </c>
      <c r="BT36" s="201">
        <v>13940</v>
      </c>
      <c r="BU36" s="201">
        <v>4073</v>
      </c>
      <c r="BV36" s="201">
        <v>963</v>
      </c>
      <c r="BW36" s="201">
        <v>17083</v>
      </c>
      <c r="BX36" s="85">
        <v>76581</v>
      </c>
      <c r="BY36" s="11"/>
      <c r="BZ36" s="47"/>
      <c r="CA36" s="67">
        <v>1379907</v>
      </c>
      <c r="CB36" s="67">
        <v>4333341</v>
      </c>
      <c r="CC36" s="10"/>
      <c r="CD36" s="10"/>
      <c r="CE36" s="67">
        <v>209896</v>
      </c>
      <c r="CF36" s="67">
        <v>1046271</v>
      </c>
      <c r="CG36" s="67">
        <v>6712694</v>
      </c>
      <c r="CH36" s="67">
        <v>13682109</v>
      </c>
      <c r="CI36" s="67">
        <v>500000</v>
      </c>
      <c r="CJ36" s="47"/>
      <c r="CK36" s="197">
        <v>996</v>
      </c>
      <c r="CL36" s="197">
        <v>929</v>
      </c>
      <c r="CM36" s="197">
        <v>1285</v>
      </c>
      <c r="CN36" s="197">
        <v>1176</v>
      </c>
      <c r="CO36" s="197">
        <v>2594</v>
      </c>
      <c r="CP36" s="197">
        <v>1949</v>
      </c>
      <c r="CQ36" s="197">
        <v>10860</v>
      </c>
      <c r="CR36" s="197">
        <v>9742</v>
      </c>
      <c r="CS36" s="197">
        <v>149</v>
      </c>
      <c r="CT36" s="197">
        <v>101</v>
      </c>
      <c r="CU36" s="197">
        <v>13603</v>
      </c>
      <c r="CV36" s="197">
        <v>11792</v>
      </c>
      <c r="CW36" s="197">
        <v>509</v>
      </c>
      <c r="CX36" s="197">
        <v>272</v>
      </c>
      <c r="CY36" s="197"/>
      <c r="CZ36" s="197">
        <v>15884</v>
      </c>
      <c r="DA36" s="202">
        <v>13897</v>
      </c>
      <c r="DB36" s="240"/>
    </row>
    <row r="37" spans="1:106" s="273" customFormat="1" ht="15.75" customHeight="1">
      <c r="A37" s="39"/>
      <c r="B37" s="42" t="s">
        <v>95</v>
      </c>
      <c r="C37" s="68"/>
      <c r="D37" s="32">
        <v>6</v>
      </c>
      <c r="E37" s="84"/>
      <c r="F37" s="33">
        <v>65.5</v>
      </c>
      <c r="G37" s="92">
        <v>1494</v>
      </c>
      <c r="H37" s="2"/>
      <c r="I37" s="32">
        <v>0</v>
      </c>
      <c r="J37" s="72"/>
      <c r="K37" s="35">
        <v>43.3</v>
      </c>
      <c r="L37" s="35">
        <v>24.5</v>
      </c>
      <c r="M37" s="35">
        <v>55.6</v>
      </c>
      <c r="N37" s="35">
        <v>10</v>
      </c>
      <c r="O37" s="35">
        <v>8.4</v>
      </c>
      <c r="P37" s="35">
        <v>141.8</v>
      </c>
      <c r="Q37" s="36"/>
      <c r="R37" s="36">
        <v>4.5</v>
      </c>
      <c r="S37" s="36">
        <v>71.7</v>
      </c>
      <c r="T37" s="36">
        <v>19.8</v>
      </c>
      <c r="U37" s="36">
        <v>25</v>
      </c>
      <c r="V37" s="36">
        <v>6</v>
      </c>
      <c r="W37" s="36">
        <v>19.8</v>
      </c>
      <c r="X37" s="36">
        <v>3</v>
      </c>
      <c r="Y37" s="36">
        <v>6</v>
      </c>
      <c r="Z37" s="36">
        <v>2</v>
      </c>
      <c r="AA37" s="36">
        <v>1</v>
      </c>
      <c r="AB37" s="151"/>
      <c r="AC37" s="84"/>
      <c r="AD37" s="84"/>
      <c r="AE37" s="84"/>
      <c r="AF37" s="151"/>
      <c r="AG37" s="92">
        <v>509092</v>
      </c>
      <c r="AH37" s="92">
        <v>104824</v>
      </c>
      <c r="AI37" s="48"/>
      <c r="AJ37" s="92">
        <v>2435</v>
      </c>
      <c r="AK37" s="92">
        <v>4113</v>
      </c>
      <c r="AL37" s="92">
        <v>6548</v>
      </c>
      <c r="AM37" s="92">
        <v>1718</v>
      </c>
      <c r="AN37" s="92">
        <v>5416</v>
      </c>
      <c r="AO37" s="92">
        <v>7134</v>
      </c>
      <c r="AP37" s="84"/>
      <c r="AQ37" s="48"/>
      <c r="AR37" s="92">
        <v>16725</v>
      </c>
      <c r="AS37" s="151"/>
      <c r="AT37" s="92">
        <v>13443</v>
      </c>
      <c r="AU37" s="92">
        <v>707044</v>
      </c>
      <c r="AV37" s="92">
        <v>16070</v>
      </c>
      <c r="AW37" s="151"/>
      <c r="AX37" s="92">
        <v>10440</v>
      </c>
      <c r="AY37" s="92">
        <v>689035</v>
      </c>
      <c r="AZ37" s="84"/>
      <c r="BA37" s="84"/>
      <c r="BB37" s="151"/>
      <c r="BC37" s="151"/>
      <c r="BD37" s="84"/>
      <c r="BE37" s="117">
        <v>397</v>
      </c>
      <c r="BF37" s="117">
        <v>4</v>
      </c>
      <c r="BG37" s="117">
        <v>87</v>
      </c>
      <c r="BH37" s="117">
        <v>106</v>
      </c>
      <c r="BI37" s="117">
        <v>200</v>
      </c>
      <c r="BJ37" s="104"/>
      <c r="BK37" s="104"/>
      <c r="BL37" s="104"/>
      <c r="BM37" s="104"/>
      <c r="BN37" s="117">
        <v>793</v>
      </c>
      <c r="BO37" s="117">
        <v>171</v>
      </c>
      <c r="BP37" s="117">
        <v>0</v>
      </c>
      <c r="BQ37" s="117">
        <v>0</v>
      </c>
      <c r="BR37" s="117">
        <v>622</v>
      </c>
      <c r="BS37" s="117">
        <v>17738</v>
      </c>
      <c r="BT37" s="117">
        <v>4328</v>
      </c>
      <c r="BU37" s="117">
        <v>1317</v>
      </c>
      <c r="BV37" s="117">
        <v>1084</v>
      </c>
      <c r="BW37" s="117">
        <v>11009</v>
      </c>
      <c r="BX37" s="84"/>
      <c r="BY37" s="11"/>
      <c r="BZ37" s="47"/>
      <c r="CA37" s="38">
        <v>1835000</v>
      </c>
      <c r="CB37" s="38">
        <v>1559000</v>
      </c>
      <c r="CC37" s="10"/>
      <c r="CD37" s="10"/>
      <c r="CE37" s="38">
        <v>58000</v>
      </c>
      <c r="CF37" s="38">
        <v>1390000</v>
      </c>
      <c r="CG37" s="38">
        <v>7913000</v>
      </c>
      <c r="CH37" s="38">
        <v>12755000</v>
      </c>
      <c r="CI37" s="38">
        <v>0</v>
      </c>
      <c r="CJ37" s="47"/>
      <c r="CK37" s="92">
        <v>876</v>
      </c>
      <c r="CL37" s="92">
        <v>813</v>
      </c>
      <c r="CM37" s="92">
        <v>1180</v>
      </c>
      <c r="CN37" s="92">
        <v>1110</v>
      </c>
      <c r="CO37" s="92">
        <v>4964</v>
      </c>
      <c r="CP37" s="92">
        <v>4030</v>
      </c>
      <c r="CQ37" s="92">
        <v>20457</v>
      </c>
      <c r="CR37" s="92">
        <v>16583</v>
      </c>
      <c r="CS37" s="92">
        <v>160</v>
      </c>
      <c r="CT37" s="92">
        <v>100</v>
      </c>
      <c r="CU37" s="92">
        <v>25581</v>
      </c>
      <c r="CV37" s="92">
        <v>20713</v>
      </c>
      <c r="CW37" s="92">
        <v>3639</v>
      </c>
      <c r="CX37" s="92">
        <v>1716</v>
      </c>
      <c r="CY37" s="122"/>
      <c r="CZ37" s="92">
        <v>27637</v>
      </c>
      <c r="DA37" s="125">
        <v>22636</v>
      </c>
      <c r="DB37" s="135"/>
    </row>
    <row r="38" spans="1:106" s="273" customFormat="1" ht="19.5" customHeight="1">
      <c r="A38" s="212" t="s">
        <v>96</v>
      </c>
      <c r="B38" s="203"/>
      <c r="C38" s="68"/>
      <c r="D38" s="14"/>
      <c r="E38" s="136"/>
      <c r="F38" s="204"/>
      <c r="G38" s="197"/>
      <c r="H38" s="2"/>
      <c r="I38" s="14"/>
      <c r="J38" s="72"/>
      <c r="K38" s="199"/>
      <c r="L38" s="199"/>
      <c r="M38" s="199"/>
      <c r="N38" s="199"/>
      <c r="O38" s="199"/>
      <c r="P38" s="199"/>
      <c r="Q38" s="8"/>
      <c r="R38" s="8"/>
      <c r="S38" s="8"/>
      <c r="T38" s="8"/>
      <c r="U38" s="8"/>
      <c r="V38" s="8"/>
      <c r="W38" s="8"/>
      <c r="X38" s="8"/>
      <c r="Y38" s="8"/>
      <c r="Z38" s="8"/>
      <c r="AA38" s="8"/>
      <c r="AB38" s="151"/>
      <c r="AC38" s="85"/>
      <c r="AD38" s="85"/>
      <c r="AE38" s="85"/>
      <c r="AF38" s="151"/>
      <c r="AG38" s="197"/>
      <c r="AH38" s="197"/>
      <c r="AI38" s="48"/>
      <c r="AJ38" s="197"/>
      <c r="AK38" s="197"/>
      <c r="AL38" s="197"/>
      <c r="AM38" s="197">
        <v>88</v>
      </c>
      <c r="AN38" s="197"/>
      <c r="AO38" s="197"/>
      <c r="AP38" s="85"/>
      <c r="AQ38" s="48"/>
      <c r="AR38" s="197"/>
      <c r="AS38" s="151"/>
      <c r="AT38" s="197"/>
      <c r="AU38" s="197"/>
      <c r="AV38" s="197"/>
      <c r="AW38" s="151"/>
      <c r="AX38" s="197"/>
      <c r="AY38" s="197"/>
      <c r="AZ38" s="85"/>
      <c r="BA38" s="85"/>
      <c r="BB38" s="151"/>
      <c r="BC38" s="151"/>
      <c r="BD38" s="85"/>
      <c r="BE38" s="201"/>
      <c r="BF38" s="201"/>
      <c r="BG38" s="201"/>
      <c r="BH38" s="201"/>
      <c r="BI38" s="201"/>
      <c r="BJ38" s="104"/>
      <c r="BK38" s="104"/>
      <c r="BL38" s="104"/>
      <c r="BM38" s="104"/>
      <c r="BN38" s="201"/>
      <c r="BO38" s="201"/>
      <c r="BP38" s="201"/>
      <c r="BQ38" s="201"/>
      <c r="BR38" s="201"/>
      <c r="BS38" s="201"/>
      <c r="BT38" s="201"/>
      <c r="BU38" s="201"/>
      <c r="BV38" s="201"/>
      <c r="BW38" s="201"/>
      <c r="BX38" s="85"/>
      <c r="BY38" s="11"/>
      <c r="BZ38" s="47"/>
      <c r="CA38" s="67"/>
      <c r="CB38" s="67"/>
      <c r="CC38" s="10"/>
      <c r="CD38" s="10"/>
      <c r="CE38" s="67"/>
      <c r="CF38" s="67"/>
      <c r="CG38" s="67"/>
      <c r="CH38" s="67"/>
      <c r="CI38" s="67"/>
      <c r="CJ38" s="47"/>
      <c r="CK38" s="197"/>
      <c r="CL38" s="197"/>
      <c r="CM38" s="197"/>
      <c r="CN38" s="197"/>
      <c r="CO38" s="197"/>
      <c r="CP38" s="197"/>
      <c r="CQ38" s="197"/>
      <c r="CR38" s="197"/>
      <c r="CS38" s="197"/>
      <c r="CT38" s="197"/>
      <c r="CU38" s="197"/>
      <c r="CV38" s="197"/>
      <c r="CW38" s="197"/>
      <c r="CX38" s="197"/>
      <c r="CY38" s="197"/>
      <c r="CZ38" s="197"/>
      <c r="DA38" s="202"/>
      <c r="DB38" s="240"/>
    </row>
    <row r="39" spans="1:106" s="273" customFormat="1" ht="15.75" customHeight="1">
      <c r="A39" s="207"/>
      <c r="B39" s="42" t="s">
        <v>97</v>
      </c>
      <c r="C39" s="68"/>
      <c r="D39" s="32">
        <v>7</v>
      </c>
      <c r="E39" s="84"/>
      <c r="F39" s="33">
        <v>71.5</v>
      </c>
      <c r="G39" s="92">
        <v>1129</v>
      </c>
      <c r="H39" s="2"/>
      <c r="I39" s="32">
        <v>137</v>
      </c>
      <c r="J39" s="72"/>
      <c r="K39" s="35">
        <v>26.8</v>
      </c>
      <c r="L39" s="35">
        <v>8</v>
      </c>
      <c r="M39" s="35">
        <v>41.5</v>
      </c>
      <c r="N39" s="35">
        <v>1</v>
      </c>
      <c r="O39" s="35">
        <v>0</v>
      </c>
      <c r="P39" s="35">
        <v>77.3</v>
      </c>
      <c r="Q39" s="36"/>
      <c r="R39" s="36"/>
      <c r="S39" s="36"/>
      <c r="T39" s="36"/>
      <c r="U39" s="36"/>
      <c r="V39" s="36"/>
      <c r="W39" s="36"/>
      <c r="X39" s="36"/>
      <c r="Y39" s="36"/>
      <c r="Z39" s="36"/>
      <c r="AA39" s="36"/>
      <c r="AB39" s="151"/>
      <c r="AC39" s="84">
        <v>1140</v>
      </c>
      <c r="AD39" s="84">
        <v>10508</v>
      </c>
      <c r="AE39" s="84"/>
      <c r="AF39" s="151"/>
      <c r="AG39" s="92">
        <v>343818</v>
      </c>
      <c r="AH39" s="92">
        <v>103579</v>
      </c>
      <c r="AI39" s="48"/>
      <c r="AJ39" s="92">
        <v>1050</v>
      </c>
      <c r="AK39" s="92">
        <v>2374</v>
      </c>
      <c r="AL39" s="92">
        <v>3424</v>
      </c>
      <c r="AM39" s="92">
        <v>4476</v>
      </c>
      <c r="AN39" s="92">
        <v>20929</v>
      </c>
      <c r="AO39" s="92">
        <v>25405</v>
      </c>
      <c r="AP39" s="84"/>
      <c r="AQ39" s="48">
        <v>9195</v>
      </c>
      <c r="AR39" s="92">
        <v>19868</v>
      </c>
      <c r="AS39" s="151"/>
      <c r="AT39" s="92">
        <v>21660</v>
      </c>
      <c r="AU39" s="92">
        <v>961769</v>
      </c>
      <c r="AV39" s="92">
        <v>15130</v>
      </c>
      <c r="AW39" s="151"/>
      <c r="AX39" s="92">
        <v>8983</v>
      </c>
      <c r="AY39" s="92">
        <v>534231</v>
      </c>
      <c r="AZ39" s="84"/>
      <c r="BA39" s="84"/>
      <c r="BB39" s="151"/>
      <c r="BC39" s="151"/>
      <c r="BD39" s="84"/>
      <c r="BE39" s="117">
        <v>154</v>
      </c>
      <c r="BF39" s="117">
        <v>154</v>
      </c>
      <c r="BG39" s="117">
        <v>0</v>
      </c>
      <c r="BH39" s="92" t="s">
        <v>148</v>
      </c>
      <c r="BI39" s="92" t="s">
        <v>148</v>
      </c>
      <c r="BJ39" s="104"/>
      <c r="BK39" s="104"/>
      <c r="BL39" s="104"/>
      <c r="BM39" s="104"/>
      <c r="BN39" s="117">
        <v>160</v>
      </c>
      <c r="BO39" s="117">
        <v>125</v>
      </c>
      <c r="BP39" s="117">
        <v>35</v>
      </c>
      <c r="BQ39" s="117">
        <v>0</v>
      </c>
      <c r="BR39" s="117">
        <v>0</v>
      </c>
      <c r="BS39" s="117">
        <v>23325</v>
      </c>
      <c r="BT39" s="117">
        <v>3221</v>
      </c>
      <c r="BU39" s="117">
        <v>124</v>
      </c>
      <c r="BV39" s="117">
        <v>1288</v>
      </c>
      <c r="BW39" s="117">
        <v>18692</v>
      </c>
      <c r="BX39" s="84">
        <v>45570</v>
      </c>
      <c r="BY39" s="11"/>
      <c r="BZ39" s="47"/>
      <c r="CA39" s="38">
        <v>967101</v>
      </c>
      <c r="CB39" s="38">
        <v>1217267</v>
      </c>
      <c r="CC39" s="10"/>
      <c r="CD39" s="10"/>
      <c r="CE39" s="38">
        <v>125913</v>
      </c>
      <c r="CF39" s="38">
        <v>560768</v>
      </c>
      <c r="CG39" s="38">
        <v>3497991</v>
      </c>
      <c r="CH39" s="38">
        <v>6369040</v>
      </c>
      <c r="CI39" s="38"/>
      <c r="CJ39" s="47"/>
      <c r="CK39" s="92">
        <v>661</v>
      </c>
      <c r="CL39" s="92">
        <v>618</v>
      </c>
      <c r="CM39" s="92">
        <v>878</v>
      </c>
      <c r="CN39" s="92">
        <v>802</v>
      </c>
      <c r="CO39" s="92">
        <v>1433</v>
      </c>
      <c r="CP39" s="92">
        <v>958</v>
      </c>
      <c r="CQ39" s="92">
        <v>10499</v>
      </c>
      <c r="CR39" s="92">
        <v>9114</v>
      </c>
      <c r="CS39" s="92">
        <v>22</v>
      </c>
      <c r="CT39" s="92">
        <v>6</v>
      </c>
      <c r="CU39" s="92">
        <v>11954</v>
      </c>
      <c r="CV39" s="92">
        <v>10078</v>
      </c>
      <c r="CW39" s="92">
        <v>356</v>
      </c>
      <c r="CX39" s="92">
        <v>167</v>
      </c>
      <c r="CY39" s="92"/>
      <c r="CZ39" s="92">
        <v>13493</v>
      </c>
      <c r="DA39" s="125">
        <v>11498</v>
      </c>
      <c r="DB39" s="135"/>
    </row>
    <row r="40" spans="1:106" s="273" customFormat="1" ht="19.5" customHeight="1">
      <c r="A40" s="212" t="s">
        <v>98</v>
      </c>
      <c r="B40" s="203"/>
      <c r="C40" s="68"/>
      <c r="D40" s="14"/>
      <c r="E40" s="136"/>
      <c r="F40" s="204"/>
      <c r="G40" s="197"/>
      <c r="H40" s="2"/>
      <c r="I40" s="14"/>
      <c r="J40" s="72"/>
      <c r="K40" s="199"/>
      <c r="L40" s="199"/>
      <c r="M40" s="199"/>
      <c r="N40" s="199"/>
      <c r="O40" s="199"/>
      <c r="P40" s="199"/>
      <c r="Q40" s="8"/>
      <c r="R40" s="8"/>
      <c r="S40" s="8"/>
      <c r="T40" s="8"/>
      <c r="U40" s="8"/>
      <c r="V40" s="8"/>
      <c r="W40" s="8"/>
      <c r="X40" s="8"/>
      <c r="Y40" s="8"/>
      <c r="Z40" s="8"/>
      <c r="AA40" s="8"/>
      <c r="AB40" s="151"/>
      <c r="AC40" s="85"/>
      <c r="AD40" s="85"/>
      <c r="AE40" s="85"/>
      <c r="AF40" s="151"/>
      <c r="AG40" s="197"/>
      <c r="AH40" s="197"/>
      <c r="AI40" s="48"/>
      <c r="AJ40" s="197"/>
      <c r="AK40" s="197"/>
      <c r="AL40" s="197"/>
      <c r="AM40" s="197"/>
      <c r="AN40" s="197"/>
      <c r="AO40" s="197"/>
      <c r="AP40" s="85"/>
      <c r="AQ40" s="48"/>
      <c r="AR40" s="197"/>
      <c r="AS40" s="151"/>
      <c r="AT40" s="197"/>
      <c r="AU40" s="197"/>
      <c r="AV40" s="197"/>
      <c r="AW40" s="151"/>
      <c r="AX40" s="197"/>
      <c r="AY40" s="197"/>
      <c r="AZ40" s="85"/>
      <c r="BA40" s="85"/>
      <c r="BB40" s="151"/>
      <c r="BC40" s="151"/>
      <c r="BD40" s="85"/>
      <c r="BE40" s="201"/>
      <c r="BF40" s="201"/>
      <c r="BG40" s="201"/>
      <c r="BH40" s="201"/>
      <c r="BI40" s="201"/>
      <c r="BJ40" s="104"/>
      <c r="BK40" s="104"/>
      <c r="BL40" s="104"/>
      <c r="BM40" s="104"/>
      <c r="BN40" s="201"/>
      <c r="BO40" s="201"/>
      <c r="BP40" s="201"/>
      <c r="BQ40" s="201"/>
      <c r="BR40" s="201"/>
      <c r="BS40" s="201"/>
      <c r="BT40" s="201"/>
      <c r="BU40" s="201"/>
      <c r="BV40" s="201"/>
      <c r="BW40" s="201"/>
      <c r="BX40" s="85"/>
      <c r="BY40" s="11"/>
      <c r="BZ40" s="47"/>
      <c r="CA40" s="67"/>
      <c r="CB40" s="67"/>
      <c r="CC40" s="10"/>
      <c r="CD40" s="10"/>
      <c r="CE40" s="67"/>
      <c r="CF40" s="67"/>
      <c r="CG40" s="67"/>
      <c r="CH40" s="67"/>
      <c r="CI40" s="67"/>
      <c r="CJ40" s="47"/>
      <c r="CK40" s="197"/>
      <c r="CL40" s="197"/>
      <c r="CM40" s="197"/>
      <c r="CN40" s="197"/>
      <c r="CO40" s="197"/>
      <c r="CP40" s="197"/>
      <c r="CQ40" s="197"/>
      <c r="CR40" s="197"/>
      <c r="CS40" s="197"/>
      <c r="CT40" s="197"/>
      <c r="CU40" s="197"/>
      <c r="CV40" s="197"/>
      <c r="CW40" s="197"/>
      <c r="CX40" s="197"/>
      <c r="CY40" s="197"/>
      <c r="CZ40" s="197"/>
      <c r="DA40" s="202"/>
      <c r="DB40" s="240"/>
    </row>
    <row r="41" spans="1:106" s="273" customFormat="1" ht="15.75" customHeight="1">
      <c r="A41" s="39"/>
      <c r="B41" s="42" t="s">
        <v>149</v>
      </c>
      <c r="C41" s="68"/>
      <c r="D41" s="32">
        <v>1</v>
      </c>
      <c r="E41" s="84"/>
      <c r="F41" s="33">
        <v>40</v>
      </c>
      <c r="G41" s="92">
        <v>8</v>
      </c>
      <c r="H41" s="2"/>
      <c r="I41" s="32">
        <v>0</v>
      </c>
      <c r="J41" s="72"/>
      <c r="K41" s="35">
        <v>0.5</v>
      </c>
      <c r="L41" s="35">
        <v>0.6</v>
      </c>
      <c r="M41" s="35">
        <v>0.2</v>
      </c>
      <c r="N41" s="35">
        <v>0</v>
      </c>
      <c r="O41" s="35">
        <v>0</v>
      </c>
      <c r="P41" s="35">
        <v>1.3</v>
      </c>
      <c r="Q41" s="36"/>
      <c r="R41" s="36"/>
      <c r="S41" s="36"/>
      <c r="T41" s="36"/>
      <c r="U41" s="36"/>
      <c r="V41" s="36"/>
      <c r="W41" s="36"/>
      <c r="X41" s="36"/>
      <c r="Y41" s="36"/>
      <c r="Z41" s="36"/>
      <c r="AA41" s="36"/>
      <c r="AB41" s="151"/>
      <c r="AC41" s="124"/>
      <c r="AD41" s="124"/>
      <c r="AE41" s="124"/>
      <c r="AF41" s="151"/>
      <c r="AG41" s="92"/>
      <c r="AH41" s="92"/>
      <c r="AI41" s="48"/>
      <c r="AJ41" s="92">
        <v>1227</v>
      </c>
      <c r="AK41" s="92">
        <v>454</v>
      </c>
      <c r="AL41" s="92">
        <v>1681</v>
      </c>
      <c r="AM41" s="92">
        <v>12</v>
      </c>
      <c r="AN41" s="92">
        <v>22</v>
      </c>
      <c r="AO41" s="92">
        <v>34</v>
      </c>
      <c r="AP41" s="84"/>
      <c r="AQ41" s="48"/>
      <c r="AR41" s="92">
        <v>12061</v>
      </c>
      <c r="AS41" s="151"/>
      <c r="AT41" s="92">
        <v>0</v>
      </c>
      <c r="AU41" s="92">
        <v>163607</v>
      </c>
      <c r="AV41" s="92">
        <v>12061</v>
      </c>
      <c r="AW41" s="151"/>
      <c r="AX41" s="92">
        <v>0</v>
      </c>
      <c r="AY41" s="92">
        <v>163607</v>
      </c>
      <c r="AZ41" s="84"/>
      <c r="BA41" s="84"/>
      <c r="BB41" s="151"/>
      <c r="BC41" s="151"/>
      <c r="BD41" s="84"/>
      <c r="BE41" s="117">
        <v>0</v>
      </c>
      <c r="BF41" s="117">
        <v>0</v>
      </c>
      <c r="BG41" s="117">
        <v>0</v>
      </c>
      <c r="BH41" s="117">
        <v>0</v>
      </c>
      <c r="BI41" s="117">
        <v>0</v>
      </c>
      <c r="BJ41" s="104"/>
      <c r="BK41" s="104"/>
      <c r="BL41" s="104"/>
      <c r="BM41" s="104"/>
      <c r="BN41" s="117">
        <v>0</v>
      </c>
      <c r="BO41" s="117">
        <v>0</v>
      </c>
      <c r="BP41" s="117">
        <v>0</v>
      </c>
      <c r="BQ41" s="117">
        <v>0</v>
      </c>
      <c r="BR41" s="117">
        <v>0</v>
      </c>
      <c r="BS41" s="117">
        <v>0</v>
      </c>
      <c r="BT41" s="117">
        <v>0</v>
      </c>
      <c r="BU41" s="117">
        <v>0</v>
      </c>
      <c r="BV41" s="117">
        <v>0</v>
      </c>
      <c r="BW41" s="117">
        <v>0</v>
      </c>
      <c r="BX41" s="250">
        <v>15246</v>
      </c>
      <c r="BY41" s="11"/>
      <c r="BZ41" s="47"/>
      <c r="CA41" s="38">
        <v>0</v>
      </c>
      <c r="CB41" s="38">
        <v>0</v>
      </c>
      <c r="CC41" s="10"/>
      <c r="CD41" s="10"/>
      <c r="CE41" s="38">
        <v>0</v>
      </c>
      <c r="CF41" s="38">
        <v>50422</v>
      </c>
      <c r="CG41" s="38">
        <v>67012</v>
      </c>
      <c r="CH41" s="38">
        <v>117435</v>
      </c>
      <c r="CI41" s="38"/>
      <c r="CJ41" s="47"/>
      <c r="CK41" s="125"/>
      <c r="CL41" s="92"/>
      <c r="CM41" s="92"/>
      <c r="CN41" s="92"/>
      <c r="CO41" s="92"/>
      <c r="CP41" s="92"/>
      <c r="CQ41" s="92"/>
      <c r="CR41" s="92"/>
      <c r="CS41" s="92"/>
      <c r="CT41" s="92"/>
      <c r="CU41" s="92"/>
      <c r="CV41" s="92"/>
      <c r="CW41" s="92"/>
      <c r="CX41" s="92"/>
      <c r="CY41" s="92"/>
      <c r="CZ41" s="92"/>
      <c r="DA41" s="125"/>
      <c r="DB41" s="135"/>
    </row>
    <row r="42" spans="1:106" s="273" customFormat="1" ht="15.75" customHeight="1">
      <c r="A42" s="203"/>
      <c r="B42" s="196" t="s">
        <v>151</v>
      </c>
      <c r="C42" s="68"/>
      <c r="D42" s="14">
        <v>6</v>
      </c>
      <c r="E42" s="136">
        <v>22914</v>
      </c>
      <c r="F42" s="204">
        <v>68.5</v>
      </c>
      <c r="G42" s="197">
        <v>1095</v>
      </c>
      <c r="H42" s="2"/>
      <c r="I42" s="14">
        <v>238</v>
      </c>
      <c r="J42" s="72"/>
      <c r="K42" s="199">
        <v>46.5</v>
      </c>
      <c r="L42" s="199">
        <v>21.24</v>
      </c>
      <c r="M42" s="199">
        <v>67</v>
      </c>
      <c r="N42" s="199">
        <v>6</v>
      </c>
      <c r="O42" s="199">
        <v>0</v>
      </c>
      <c r="P42" s="199">
        <v>140.74</v>
      </c>
      <c r="Q42" s="8">
        <v>0</v>
      </c>
      <c r="R42" s="8">
        <v>7</v>
      </c>
      <c r="S42" s="8">
        <v>51.5</v>
      </c>
      <c r="T42" s="8">
        <v>15.64</v>
      </c>
      <c r="U42" s="8">
        <v>15.1</v>
      </c>
      <c r="V42" s="8">
        <v>23.5</v>
      </c>
      <c r="W42" s="8">
        <v>15</v>
      </c>
      <c r="X42" s="8">
        <v>4</v>
      </c>
      <c r="Y42" s="8">
        <v>5</v>
      </c>
      <c r="Z42" s="8">
        <v>4</v>
      </c>
      <c r="AA42" s="8">
        <v>0</v>
      </c>
      <c r="AB42" s="151"/>
      <c r="AC42" s="85">
        <v>835</v>
      </c>
      <c r="AD42" s="85">
        <v>9717</v>
      </c>
      <c r="AE42" s="85">
        <v>73371</v>
      </c>
      <c r="AF42" s="151"/>
      <c r="AG42" s="197">
        <v>674264</v>
      </c>
      <c r="AH42" s="197">
        <v>31419</v>
      </c>
      <c r="AI42" s="48"/>
      <c r="AJ42" s="197">
        <v>4440</v>
      </c>
      <c r="AK42" s="197">
        <v>3766</v>
      </c>
      <c r="AL42" s="197">
        <v>8206</v>
      </c>
      <c r="AM42" s="197">
        <v>2854</v>
      </c>
      <c r="AN42" s="197">
        <v>8915</v>
      </c>
      <c r="AO42" s="197">
        <v>11769</v>
      </c>
      <c r="AP42" s="85">
        <v>0</v>
      </c>
      <c r="AQ42" s="48"/>
      <c r="AR42" s="197">
        <v>43870</v>
      </c>
      <c r="AS42" s="151"/>
      <c r="AT42" s="197">
        <v>14979</v>
      </c>
      <c r="AU42" s="197">
        <v>1538953</v>
      </c>
      <c r="AV42" s="197">
        <v>34926</v>
      </c>
      <c r="AW42" s="151"/>
      <c r="AX42" s="197">
        <v>3794</v>
      </c>
      <c r="AY42" s="197">
        <v>1050429</v>
      </c>
      <c r="AZ42" s="85"/>
      <c r="BA42" s="85"/>
      <c r="BB42" s="151"/>
      <c r="BC42" s="151"/>
      <c r="BD42" s="85"/>
      <c r="BE42" s="201">
        <v>601</v>
      </c>
      <c r="BF42" s="201">
        <v>64</v>
      </c>
      <c r="BG42" s="201">
        <v>1</v>
      </c>
      <c r="BH42" s="201">
        <v>0</v>
      </c>
      <c r="BI42" s="201">
        <v>536</v>
      </c>
      <c r="BJ42" s="104"/>
      <c r="BK42" s="104"/>
      <c r="BL42" s="104"/>
      <c r="BM42" s="104"/>
      <c r="BN42" s="201">
        <v>376</v>
      </c>
      <c r="BO42" s="201">
        <v>371</v>
      </c>
      <c r="BP42" s="201">
        <v>5</v>
      </c>
      <c r="BQ42" s="201">
        <v>0</v>
      </c>
      <c r="BR42" s="201">
        <v>0</v>
      </c>
      <c r="BS42" s="201">
        <v>26896</v>
      </c>
      <c r="BT42" s="201">
        <v>9396</v>
      </c>
      <c r="BU42" s="201">
        <v>81</v>
      </c>
      <c r="BV42" s="201">
        <v>322</v>
      </c>
      <c r="BW42" s="201">
        <v>17097</v>
      </c>
      <c r="BX42" s="85"/>
      <c r="BY42" s="11"/>
      <c r="BZ42" s="47"/>
      <c r="CA42" s="67">
        <v>1804312</v>
      </c>
      <c r="CB42" s="67">
        <v>2597353</v>
      </c>
      <c r="CC42" s="10"/>
      <c r="CD42" s="10"/>
      <c r="CE42" s="67">
        <v>82808</v>
      </c>
      <c r="CF42" s="67">
        <v>1237454</v>
      </c>
      <c r="CG42" s="67">
        <v>6941744</v>
      </c>
      <c r="CH42" s="67">
        <v>12663671</v>
      </c>
      <c r="CI42" s="67">
        <v>45777</v>
      </c>
      <c r="CJ42" s="47"/>
      <c r="CK42" s="197">
        <v>786</v>
      </c>
      <c r="CL42" s="197">
        <v>736</v>
      </c>
      <c r="CM42" s="197">
        <v>1170</v>
      </c>
      <c r="CN42" s="197">
        <v>1066</v>
      </c>
      <c r="CO42" s="197">
        <v>7439</v>
      </c>
      <c r="CP42" s="197">
        <v>3245</v>
      </c>
      <c r="CQ42" s="197">
        <v>20732</v>
      </c>
      <c r="CR42" s="197">
        <v>15592</v>
      </c>
      <c r="CS42" s="197">
        <v>161</v>
      </c>
      <c r="CT42" s="197">
        <v>82</v>
      </c>
      <c r="CU42" s="197">
        <v>28332</v>
      </c>
      <c r="CV42" s="197">
        <v>18919</v>
      </c>
      <c r="CW42" s="197">
        <v>12407</v>
      </c>
      <c r="CX42" s="197">
        <v>4769</v>
      </c>
      <c r="CY42" s="197"/>
      <c r="CZ42" s="197">
        <v>30288</v>
      </c>
      <c r="DA42" s="202">
        <v>20721</v>
      </c>
      <c r="DB42" s="240"/>
    </row>
    <row r="43" spans="1:106" s="273" customFormat="1" ht="15.75" customHeight="1">
      <c r="A43" s="39"/>
      <c r="B43" s="42" t="s">
        <v>99</v>
      </c>
      <c r="C43" s="68"/>
      <c r="D43" s="32">
        <v>4</v>
      </c>
      <c r="E43" s="84"/>
      <c r="F43" s="33">
        <v>71.5</v>
      </c>
      <c r="G43" s="92">
        <v>1597</v>
      </c>
      <c r="H43" s="2"/>
      <c r="I43" s="32">
        <v>195</v>
      </c>
      <c r="J43" s="72"/>
      <c r="K43" s="35">
        <v>44.29</v>
      </c>
      <c r="L43" s="35">
        <v>49.11</v>
      </c>
      <c r="M43" s="35">
        <v>53.28</v>
      </c>
      <c r="N43" s="35">
        <v>4.37</v>
      </c>
      <c r="O43" s="35">
        <v>0</v>
      </c>
      <c r="P43" s="35">
        <v>151.05</v>
      </c>
      <c r="Q43" s="36"/>
      <c r="R43" s="36"/>
      <c r="S43" s="36"/>
      <c r="T43" s="36"/>
      <c r="U43" s="36"/>
      <c r="V43" s="36"/>
      <c r="W43" s="36"/>
      <c r="X43" s="36"/>
      <c r="Y43" s="36"/>
      <c r="Z43" s="36"/>
      <c r="AA43" s="36"/>
      <c r="AB43" s="151"/>
      <c r="AC43" s="84">
        <v>930</v>
      </c>
      <c r="AD43" s="84">
        <v>13300</v>
      </c>
      <c r="AE43" s="84">
        <v>114129</v>
      </c>
      <c r="AF43" s="151"/>
      <c r="AG43" s="92">
        <v>667999</v>
      </c>
      <c r="AH43" s="92">
        <v>148860</v>
      </c>
      <c r="AI43" s="48"/>
      <c r="AJ43" s="92">
        <v>3408</v>
      </c>
      <c r="AK43" s="92">
        <v>5807</v>
      </c>
      <c r="AL43" s="92">
        <v>9215</v>
      </c>
      <c r="AM43" s="92">
        <v>3392</v>
      </c>
      <c r="AN43" s="92">
        <v>17771</v>
      </c>
      <c r="AO43" s="92">
        <v>21163</v>
      </c>
      <c r="AP43" s="84">
        <v>9903</v>
      </c>
      <c r="AQ43" s="48"/>
      <c r="AR43" s="92">
        <v>23805</v>
      </c>
      <c r="AS43" s="151"/>
      <c r="AT43" s="92" t="s">
        <v>148</v>
      </c>
      <c r="AU43" s="122">
        <v>1137717</v>
      </c>
      <c r="AV43" s="92">
        <v>22893</v>
      </c>
      <c r="AW43" s="151"/>
      <c r="AX43" s="92" t="s">
        <v>148</v>
      </c>
      <c r="AY43" s="92" t="s">
        <v>148</v>
      </c>
      <c r="AZ43" s="84"/>
      <c r="BA43" s="84"/>
      <c r="BB43" s="151"/>
      <c r="BC43" s="151"/>
      <c r="BD43" s="84"/>
      <c r="BE43" s="117">
        <v>308</v>
      </c>
      <c r="BF43" s="92" t="s">
        <v>148</v>
      </c>
      <c r="BG43" s="92" t="s">
        <v>148</v>
      </c>
      <c r="BH43" s="92" t="s">
        <v>148</v>
      </c>
      <c r="BI43" s="92" t="s">
        <v>148</v>
      </c>
      <c r="BJ43" s="104"/>
      <c r="BK43" s="104"/>
      <c r="BL43" s="104"/>
      <c r="BM43" s="104"/>
      <c r="BN43" s="117">
        <v>399</v>
      </c>
      <c r="BO43" s="122" t="s">
        <v>148</v>
      </c>
      <c r="BP43" s="92" t="s">
        <v>148</v>
      </c>
      <c r="BQ43" s="92" t="s">
        <v>148</v>
      </c>
      <c r="BR43" s="92" t="s">
        <v>148</v>
      </c>
      <c r="BS43" s="123">
        <v>27613</v>
      </c>
      <c r="BT43" s="92">
        <v>9230</v>
      </c>
      <c r="BU43" s="92">
        <v>1557</v>
      </c>
      <c r="BV43" s="92">
        <v>537</v>
      </c>
      <c r="BW43" s="92">
        <v>17841</v>
      </c>
      <c r="BX43" s="84"/>
      <c r="BY43" s="11"/>
      <c r="BZ43" s="47"/>
      <c r="CA43" s="38">
        <v>2421053</v>
      </c>
      <c r="CB43" s="38">
        <v>3990723</v>
      </c>
      <c r="CC43" s="10"/>
      <c r="CD43" s="10"/>
      <c r="CE43" s="38">
        <v>137247</v>
      </c>
      <c r="CF43" s="38">
        <v>1964515</v>
      </c>
      <c r="CG43" s="38">
        <v>7749953</v>
      </c>
      <c r="CH43" s="38">
        <v>16263491</v>
      </c>
      <c r="CI43" s="38"/>
      <c r="CJ43" s="47"/>
      <c r="CK43" s="125">
        <v>1816</v>
      </c>
      <c r="CL43" s="92">
        <v>1030</v>
      </c>
      <c r="CM43" s="92">
        <v>1437</v>
      </c>
      <c r="CN43" s="92">
        <v>1054</v>
      </c>
      <c r="CO43" s="92">
        <v>4151</v>
      </c>
      <c r="CP43" s="92">
        <v>2750</v>
      </c>
      <c r="CQ43" s="92">
        <v>17011</v>
      </c>
      <c r="CR43" s="92">
        <v>14679</v>
      </c>
      <c r="CS43" s="92">
        <v>17684</v>
      </c>
      <c r="CT43" s="92">
        <v>55</v>
      </c>
      <c r="CU43" s="92">
        <v>38846</v>
      </c>
      <c r="CV43" s="92">
        <v>17484</v>
      </c>
      <c r="CW43" s="92">
        <v>217</v>
      </c>
      <c r="CX43" s="92">
        <v>39</v>
      </c>
      <c r="CY43" s="92">
        <v>329</v>
      </c>
      <c r="CZ43" s="92">
        <v>42099</v>
      </c>
      <c r="DA43" s="125">
        <v>19568</v>
      </c>
      <c r="DB43" s="135"/>
    </row>
    <row r="44" spans="1:106" s="273" customFormat="1" ht="15.75" customHeight="1">
      <c r="A44" s="203"/>
      <c r="B44" s="196" t="s">
        <v>100</v>
      </c>
      <c r="C44" s="68"/>
      <c r="D44" s="14">
        <v>9</v>
      </c>
      <c r="E44" s="136"/>
      <c r="F44" s="204">
        <v>84.25</v>
      </c>
      <c r="G44" s="197">
        <v>4397</v>
      </c>
      <c r="H44" s="2"/>
      <c r="I44" s="14">
        <v>306</v>
      </c>
      <c r="J44" s="72"/>
      <c r="K44" s="199">
        <v>83.3365</v>
      </c>
      <c r="L44" s="199">
        <v>60.9127</v>
      </c>
      <c r="M44" s="199">
        <v>91.94825384615383</v>
      </c>
      <c r="N44" s="199">
        <v>10</v>
      </c>
      <c r="O44" s="199">
        <v>0</v>
      </c>
      <c r="P44" s="199">
        <v>246.19745384615385</v>
      </c>
      <c r="Q44" s="8">
        <v>0</v>
      </c>
      <c r="R44" s="8">
        <v>7.2</v>
      </c>
      <c r="S44" s="8">
        <v>63.8189</v>
      </c>
      <c r="T44" s="8">
        <v>63.942</v>
      </c>
      <c r="U44" s="8">
        <v>33.753</v>
      </c>
      <c r="V44" s="8">
        <v>18</v>
      </c>
      <c r="W44" s="8">
        <v>35.4835</v>
      </c>
      <c r="X44" s="8">
        <v>13</v>
      </c>
      <c r="Y44" s="8">
        <v>4</v>
      </c>
      <c r="Z44" s="8">
        <v>7</v>
      </c>
      <c r="AA44" s="8"/>
      <c r="AB44" s="151"/>
      <c r="AC44" s="85"/>
      <c r="AD44" s="85"/>
      <c r="AE44" s="85"/>
      <c r="AF44" s="151"/>
      <c r="AG44" s="197">
        <v>1161914</v>
      </c>
      <c r="AH44" s="197">
        <v>108117</v>
      </c>
      <c r="AI44" s="48"/>
      <c r="AJ44" s="197">
        <v>4708</v>
      </c>
      <c r="AK44" s="197">
        <v>6772</v>
      </c>
      <c r="AL44" s="197">
        <v>11480</v>
      </c>
      <c r="AM44" s="197">
        <v>2794</v>
      </c>
      <c r="AN44" s="197">
        <v>21243</v>
      </c>
      <c r="AO44" s="197">
        <v>24037</v>
      </c>
      <c r="AP44" s="85">
        <v>59795</v>
      </c>
      <c r="AQ44" s="48"/>
      <c r="AR44" s="197">
        <v>66603</v>
      </c>
      <c r="AS44" s="151"/>
      <c r="AT44" s="197">
        <v>5557</v>
      </c>
      <c r="AU44" s="197">
        <v>2223241</v>
      </c>
      <c r="AV44" s="197" t="s">
        <v>148</v>
      </c>
      <c r="AW44" s="151"/>
      <c r="AX44" s="197" t="s">
        <v>148</v>
      </c>
      <c r="AY44" s="197" t="s">
        <v>148</v>
      </c>
      <c r="AZ44" s="85">
        <v>11964</v>
      </c>
      <c r="BA44" s="85">
        <v>5406</v>
      </c>
      <c r="BB44" s="151"/>
      <c r="BC44" s="151"/>
      <c r="BD44" s="85">
        <v>590029</v>
      </c>
      <c r="BE44" s="201">
        <v>2858</v>
      </c>
      <c r="BF44" s="201">
        <v>258</v>
      </c>
      <c r="BG44" s="201">
        <v>2600</v>
      </c>
      <c r="BH44" s="201">
        <v>0</v>
      </c>
      <c r="BI44" s="201">
        <v>0</v>
      </c>
      <c r="BJ44" s="104"/>
      <c r="BK44" s="104"/>
      <c r="BL44" s="104"/>
      <c r="BM44" s="104"/>
      <c r="BN44" s="201">
        <v>18314</v>
      </c>
      <c r="BO44" s="201">
        <v>1116</v>
      </c>
      <c r="BP44" s="201"/>
      <c r="BQ44" s="201">
        <v>13401</v>
      </c>
      <c r="BR44" s="201">
        <v>3797</v>
      </c>
      <c r="BS44" s="201">
        <v>52384</v>
      </c>
      <c r="BT44" s="201">
        <v>15722</v>
      </c>
      <c r="BU44" s="201">
        <v>2600</v>
      </c>
      <c r="BV44" s="197">
        <v>895</v>
      </c>
      <c r="BW44" s="200">
        <v>33167</v>
      </c>
      <c r="BX44" s="85"/>
      <c r="BY44" s="11"/>
      <c r="BZ44" s="47"/>
      <c r="CA44" s="67">
        <v>3245924.72</v>
      </c>
      <c r="CB44" s="67">
        <v>6888468.34</v>
      </c>
      <c r="CC44" s="10"/>
      <c r="CD44" s="10"/>
      <c r="CE44" s="67">
        <v>284051.9</v>
      </c>
      <c r="CF44" s="67">
        <v>3888692.08</v>
      </c>
      <c r="CG44" s="67">
        <v>13310706.47</v>
      </c>
      <c r="CH44" s="67">
        <v>27617843.51</v>
      </c>
      <c r="CI44" s="67">
        <v>10566.39</v>
      </c>
      <c r="CJ44" s="47"/>
      <c r="CK44" s="197">
        <v>2488</v>
      </c>
      <c r="CL44" s="197">
        <v>2173</v>
      </c>
      <c r="CM44" s="197">
        <v>2622</v>
      </c>
      <c r="CN44" s="197">
        <v>2323</v>
      </c>
      <c r="CO44" s="197">
        <v>9841</v>
      </c>
      <c r="CP44" s="197">
        <v>6445</v>
      </c>
      <c r="CQ44" s="197">
        <v>33183</v>
      </c>
      <c r="CR44" s="197">
        <v>28336</v>
      </c>
      <c r="CS44" s="197">
        <v>611</v>
      </c>
      <c r="CT44" s="197">
        <v>318</v>
      </c>
      <c r="CU44" s="197">
        <v>43635</v>
      </c>
      <c r="CV44" s="197">
        <v>35099</v>
      </c>
      <c r="CW44" s="197">
        <v>7539</v>
      </c>
      <c r="CX44" s="197">
        <v>3426</v>
      </c>
      <c r="CY44" s="197"/>
      <c r="CZ44" s="197">
        <v>48745</v>
      </c>
      <c r="DA44" s="202">
        <v>39595</v>
      </c>
      <c r="DB44" s="240"/>
    </row>
    <row r="45" spans="1:106" s="273" customFormat="1" ht="15.75" customHeight="1">
      <c r="A45" s="39"/>
      <c r="B45" s="42" t="s">
        <v>101</v>
      </c>
      <c r="C45" s="68"/>
      <c r="D45" s="32">
        <v>7</v>
      </c>
      <c r="E45" s="84">
        <v>14889.84</v>
      </c>
      <c r="F45" s="33">
        <v>76</v>
      </c>
      <c r="G45" s="92">
        <v>1790</v>
      </c>
      <c r="H45" s="2"/>
      <c r="I45" s="32">
        <v>398</v>
      </c>
      <c r="J45" s="72"/>
      <c r="K45" s="35">
        <v>51.72</v>
      </c>
      <c r="L45" s="35">
        <v>64.3</v>
      </c>
      <c r="M45" s="35">
        <v>33.2</v>
      </c>
      <c r="N45" s="35">
        <v>4</v>
      </c>
      <c r="O45" s="35">
        <v>11.56</v>
      </c>
      <c r="P45" s="35">
        <v>164.78</v>
      </c>
      <c r="Q45" s="36">
        <v>0</v>
      </c>
      <c r="R45" s="36">
        <v>0</v>
      </c>
      <c r="S45" s="36">
        <v>23.45</v>
      </c>
      <c r="T45" s="36">
        <v>45.73</v>
      </c>
      <c r="U45" s="36">
        <v>38.91</v>
      </c>
      <c r="V45" s="36">
        <v>15.12</v>
      </c>
      <c r="W45" s="36">
        <v>28.6</v>
      </c>
      <c r="X45" s="36">
        <v>4</v>
      </c>
      <c r="Y45" s="36">
        <v>7</v>
      </c>
      <c r="Z45" s="36">
        <v>1</v>
      </c>
      <c r="AA45" s="36">
        <v>1</v>
      </c>
      <c r="AB45" s="151"/>
      <c r="AC45" s="84">
        <v>1404</v>
      </c>
      <c r="AD45" s="84">
        <v>22682</v>
      </c>
      <c r="AE45" s="84">
        <v>245388</v>
      </c>
      <c r="AF45" s="151"/>
      <c r="AG45" s="92">
        <v>1796785</v>
      </c>
      <c r="AH45" s="92">
        <v>55404</v>
      </c>
      <c r="AI45" s="48"/>
      <c r="AJ45" s="92">
        <v>1232</v>
      </c>
      <c r="AK45" s="92">
        <v>1876</v>
      </c>
      <c r="AL45" s="92">
        <v>3108</v>
      </c>
      <c r="AM45" s="92">
        <v>1809</v>
      </c>
      <c r="AN45" s="92">
        <v>10717</v>
      </c>
      <c r="AO45" s="92">
        <v>12526</v>
      </c>
      <c r="AP45" s="84"/>
      <c r="AQ45" s="48"/>
      <c r="AR45" s="92">
        <v>15002</v>
      </c>
      <c r="AS45" s="151"/>
      <c r="AT45" s="92">
        <v>4882</v>
      </c>
      <c r="AU45" s="92">
        <v>703439</v>
      </c>
      <c r="AV45" s="92">
        <v>11728</v>
      </c>
      <c r="AW45" s="151"/>
      <c r="AX45" s="92">
        <v>3499</v>
      </c>
      <c r="AY45" s="92">
        <v>460499</v>
      </c>
      <c r="AZ45" s="84">
        <v>3803</v>
      </c>
      <c r="BA45" s="84">
        <v>1971</v>
      </c>
      <c r="BB45" s="151"/>
      <c r="BC45" s="151"/>
      <c r="BD45" s="84">
        <v>194591</v>
      </c>
      <c r="BE45" s="117">
        <v>1463</v>
      </c>
      <c r="BF45" s="117">
        <v>101</v>
      </c>
      <c r="BG45" s="117">
        <v>4</v>
      </c>
      <c r="BH45" s="117">
        <v>549</v>
      </c>
      <c r="BI45" s="117">
        <v>809</v>
      </c>
      <c r="BJ45" s="104"/>
      <c r="BK45" s="104"/>
      <c r="BL45" s="104"/>
      <c r="BM45" s="104"/>
      <c r="BN45" s="117">
        <v>220</v>
      </c>
      <c r="BO45" s="117">
        <v>217</v>
      </c>
      <c r="BP45" s="117">
        <v>3</v>
      </c>
      <c r="BQ45" s="117">
        <v>0</v>
      </c>
      <c r="BR45" s="117">
        <v>0</v>
      </c>
      <c r="BS45" s="117">
        <v>15271</v>
      </c>
      <c r="BT45" s="117">
        <v>3426</v>
      </c>
      <c r="BU45" s="117">
        <v>57</v>
      </c>
      <c r="BV45" s="117">
        <v>1821</v>
      </c>
      <c r="BW45" s="117">
        <v>9967</v>
      </c>
      <c r="BX45" s="84"/>
      <c r="BY45" s="11"/>
      <c r="BZ45" s="47"/>
      <c r="CA45" s="38">
        <v>1346485</v>
      </c>
      <c r="CB45" s="38">
        <v>2687404</v>
      </c>
      <c r="CC45" s="10"/>
      <c r="CD45" s="10"/>
      <c r="CE45" s="38">
        <v>63827</v>
      </c>
      <c r="CF45" s="38">
        <v>2403182</v>
      </c>
      <c r="CG45" s="38">
        <v>8647903</v>
      </c>
      <c r="CH45" s="38">
        <v>15148801</v>
      </c>
      <c r="CI45" s="38"/>
      <c r="CJ45" s="47"/>
      <c r="CK45" s="92">
        <v>1104.09</v>
      </c>
      <c r="CL45" s="92">
        <v>942</v>
      </c>
      <c r="CM45" s="92">
        <v>2270</v>
      </c>
      <c r="CN45" s="92">
        <v>1650</v>
      </c>
      <c r="CO45" s="92">
        <v>5422</v>
      </c>
      <c r="CP45" s="92">
        <v>3185</v>
      </c>
      <c r="CQ45" s="92">
        <v>27546</v>
      </c>
      <c r="CR45" s="92">
        <v>22001</v>
      </c>
      <c r="CS45" s="92">
        <v>22962</v>
      </c>
      <c r="CT45" s="92">
        <v>14860</v>
      </c>
      <c r="CU45" s="92">
        <v>55930</v>
      </c>
      <c r="CV45" s="92">
        <v>40046</v>
      </c>
      <c r="CW45" s="92">
        <v>1881</v>
      </c>
      <c r="CX45" s="92">
        <v>587</v>
      </c>
      <c r="CY45" s="92">
        <v>7080</v>
      </c>
      <c r="CZ45" s="92">
        <v>59304.09</v>
      </c>
      <c r="DA45" s="125">
        <v>42638</v>
      </c>
      <c r="DB45" s="135">
        <v>2067317</v>
      </c>
    </row>
    <row r="46" spans="1:106" s="273" customFormat="1" ht="15.75" customHeight="1">
      <c r="A46" s="203"/>
      <c r="B46" s="196" t="s">
        <v>102</v>
      </c>
      <c r="C46" s="68"/>
      <c r="D46" s="14">
        <v>5</v>
      </c>
      <c r="E46" s="248"/>
      <c r="F46" s="204">
        <v>72.75</v>
      </c>
      <c r="G46" s="197">
        <v>1280</v>
      </c>
      <c r="H46" s="2"/>
      <c r="I46" s="14">
        <v>203</v>
      </c>
      <c r="J46" s="72"/>
      <c r="K46" s="199">
        <v>36.1</v>
      </c>
      <c r="L46" s="199">
        <v>5.46</v>
      </c>
      <c r="M46" s="199">
        <v>31.7076</v>
      </c>
      <c r="N46" s="199">
        <v>4</v>
      </c>
      <c r="O46" s="199">
        <v>0</v>
      </c>
      <c r="P46" s="199">
        <v>77.2676</v>
      </c>
      <c r="Q46" s="8">
        <v>0</v>
      </c>
      <c r="R46" s="8">
        <v>0</v>
      </c>
      <c r="S46" s="8">
        <v>13.87</v>
      </c>
      <c r="T46" s="8">
        <v>22.29</v>
      </c>
      <c r="U46" s="8">
        <v>7.8</v>
      </c>
      <c r="V46" s="8">
        <v>10.4</v>
      </c>
      <c r="W46" s="8">
        <v>13.5</v>
      </c>
      <c r="X46" s="8">
        <v>3.8</v>
      </c>
      <c r="Y46" s="8">
        <v>4.6</v>
      </c>
      <c r="Z46" s="8">
        <v>1</v>
      </c>
      <c r="AA46" s="8">
        <v>0</v>
      </c>
      <c r="AB46" s="151"/>
      <c r="AC46" s="85">
        <v>913</v>
      </c>
      <c r="AD46" s="85">
        <v>16125</v>
      </c>
      <c r="AE46" s="85">
        <v>69325</v>
      </c>
      <c r="AF46" s="151"/>
      <c r="AG46" s="197">
        <v>480143</v>
      </c>
      <c r="AH46" s="197">
        <v>104901</v>
      </c>
      <c r="AI46" s="48"/>
      <c r="AJ46" s="197">
        <v>229</v>
      </c>
      <c r="AK46" s="197">
        <v>38</v>
      </c>
      <c r="AL46" s="197">
        <v>267</v>
      </c>
      <c r="AM46" s="197">
        <v>257</v>
      </c>
      <c r="AN46" s="197">
        <v>1455</v>
      </c>
      <c r="AO46" s="197">
        <v>1712</v>
      </c>
      <c r="AP46" s="85">
        <v>22777</v>
      </c>
      <c r="AQ46" s="48"/>
      <c r="AR46" s="197">
        <v>10448</v>
      </c>
      <c r="AS46" s="151"/>
      <c r="AT46" s="197">
        <v>4464</v>
      </c>
      <c r="AU46" s="197">
        <v>278919</v>
      </c>
      <c r="AV46" s="197">
        <v>8481</v>
      </c>
      <c r="AW46" s="151"/>
      <c r="AX46" s="197">
        <v>2851</v>
      </c>
      <c r="AY46" s="197">
        <v>194457</v>
      </c>
      <c r="AZ46" s="85" t="s">
        <v>148</v>
      </c>
      <c r="BA46" s="85" t="s">
        <v>148</v>
      </c>
      <c r="BB46" s="151"/>
      <c r="BC46" s="151"/>
      <c r="BD46" s="85" t="s">
        <v>148</v>
      </c>
      <c r="BE46" s="201">
        <v>431</v>
      </c>
      <c r="BF46" s="201">
        <v>131</v>
      </c>
      <c r="BG46" s="206">
        <v>0</v>
      </c>
      <c r="BH46" s="201">
        <v>0</v>
      </c>
      <c r="BI46" s="201">
        <v>300</v>
      </c>
      <c r="BJ46" s="104"/>
      <c r="BK46" s="104"/>
      <c r="BL46" s="104"/>
      <c r="BM46" s="104"/>
      <c r="BN46" s="201">
        <v>412</v>
      </c>
      <c r="BO46" s="201">
        <v>412</v>
      </c>
      <c r="BP46" s="201">
        <v>0</v>
      </c>
      <c r="BQ46" s="201">
        <v>0</v>
      </c>
      <c r="BR46" s="206">
        <v>0</v>
      </c>
      <c r="BS46" s="201">
        <v>20160</v>
      </c>
      <c r="BT46" s="201">
        <v>3596</v>
      </c>
      <c r="BU46" s="201">
        <v>0</v>
      </c>
      <c r="BV46" s="201">
        <v>1222</v>
      </c>
      <c r="BW46" s="201">
        <v>15342</v>
      </c>
      <c r="BX46" s="85" t="s">
        <v>148</v>
      </c>
      <c r="BY46" s="11"/>
      <c r="BZ46" s="47"/>
      <c r="CA46" s="67">
        <v>579059</v>
      </c>
      <c r="CB46" s="67">
        <v>992345</v>
      </c>
      <c r="CC46" s="10"/>
      <c r="CD46" s="10"/>
      <c r="CE46" s="67">
        <v>23011</v>
      </c>
      <c r="CF46" s="67">
        <v>696896</v>
      </c>
      <c r="CG46" s="67">
        <v>3967054</v>
      </c>
      <c r="CH46" s="67">
        <v>6258365</v>
      </c>
      <c r="CI46" s="67"/>
      <c r="CJ46" s="47"/>
      <c r="CK46" s="197">
        <v>1079</v>
      </c>
      <c r="CL46" s="197">
        <v>922.13</v>
      </c>
      <c r="CM46" s="197">
        <v>1229</v>
      </c>
      <c r="CN46" s="197">
        <v>831.28</v>
      </c>
      <c r="CO46" s="197">
        <v>3675</v>
      </c>
      <c r="CP46" s="197">
        <v>2293</v>
      </c>
      <c r="CQ46" s="197">
        <v>8739</v>
      </c>
      <c r="CR46" s="197">
        <v>7536</v>
      </c>
      <c r="CS46" s="197">
        <v>27328</v>
      </c>
      <c r="CT46" s="197">
        <v>14730</v>
      </c>
      <c r="CU46" s="197">
        <v>39742</v>
      </c>
      <c r="CV46" s="197">
        <v>24559</v>
      </c>
      <c r="CW46" s="197">
        <v>2</v>
      </c>
      <c r="CX46" s="197">
        <v>1</v>
      </c>
      <c r="CY46" s="197">
        <v>1489</v>
      </c>
      <c r="CZ46" s="197">
        <v>42050</v>
      </c>
      <c r="DA46" s="202">
        <v>26312.41</v>
      </c>
      <c r="DB46" s="240">
        <v>1196223</v>
      </c>
    </row>
    <row r="47" spans="1:106" s="273" customFormat="1" ht="15.75" customHeight="1">
      <c r="A47" s="39"/>
      <c r="B47" s="42" t="s">
        <v>103</v>
      </c>
      <c r="C47" s="68"/>
      <c r="D47" s="32">
        <v>4</v>
      </c>
      <c r="E47" s="84">
        <v>4687.7</v>
      </c>
      <c r="F47" s="33">
        <v>66.5</v>
      </c>
      <c r="G47" s="92">
        <v>463</v>
      </c>
      <c r="H47" s="2"/>
      <c r="I47" s="32">
        <v>59</v>
      </c>
      <c r="J47" s="72"/>
      <c r="K47" s="35">
        <v>11.6</v>
      </c>
      <c r="L47" s="35">
        <v>11.1</v>
      </c>
      <c r="M47" s="35">
        <v>8.5</v>
      </c>
      <c r="N47" s="35">
        <v>0</v>
      </c>
      <c r="O47" s="35">
        <v>4</v>
      </c>
      <c r="P47" s="35">
        <v>35.2</v>
      </c>
      <c r="Q47" s="36">
        <v>2</v>
      </c>
      <c r="R47" s="36">
        <v>0.5</v>
      </c>
      <c r="S47" s="36">
        <v>7</v>
      </c>
      <c r="T47" s="36">
        <v>8.3</v>
      </c>
      <c r="U47" s="36">
        <v>5.8</v>
      </c>
      <c r="V47" s="36">
        <v>4.8</v>
      </c>
      <c r="W47" s="36">
        <v>3.8</v>
      </c>
      <c r="X47" s="36">
        <v>1</v>
      </c>
      <c r="Y47" s="36">
        <v>0</v>
      </c>
      <c r="Z47" s="36">
        <v>1</v>
      </c>
      <c r="AA47" s="36">
        <v>1</v>
      </c>
      <c r="AB47" s="151"/>
      <c r="AC47" s="87">
        <v>286</v>
      </c>
      <c r="AD47" s="84">
        <v>3825</v>
      </c>
      <c r="AE47" s="84">
        <v>11971</v>
      </c>
      <c r="AF47" s="151"/>
      <c r="AG47" s="92">
        <v>160049</v>
      </c>
      <c r="AH47" s="92">
        <v>24823</v>
      </c>
      <c r="AI47" s="48"/>
      <c r="AJ47" s="92">
        <v>1241</v>
      </c>
      <c r="AK47" s="92">
        <v>1213</v>
      </c>
      <c r="AL47" s="92">
        <v>2454</v>
      </c>
      <c r="AM47" s="92">
        <v>1652</v>
      </c>
      <c r="AN47" s="92">
        <v>3919</v>
      </c>
      <c r="AO47" s="92">
        <v>5571</v>
      </c>
      <c r="AP47" s="87"/>
      <c r="AQ47" s="48"/>
      <c r="AR47" s="92">
        <v>13043</v>
      </c>
      <c r="AS47" s="151"/>
      <c r="AT47" s="92">
        <v>2683</v>
      </c>
      <c r="AU47" s="92">
        <v>233172</v>
      </c>
      <c r="AV47" s="92">
        <v>7935</v>
      </c>
      <c r="AW47" s="151"/>
      <c r="AX47" s="92">
        <v>1892</v>
      </c>
      <c r="AY47" s="92" t="s">
        <v>148</v>
      </c>
      <c r="AZ47" s="87" t="s">
        <v>148</v>
      </c>
      <c r="BA47" s="87" t="s">
        <v>148</v>
      </c>
      <c r="BB47" s="151"/>
      <c r="BC47" s="151"/>
      <c r="BD47" s="87" t="s">
        <v>148</v>
      </c>
      <c r="BE47" s="92">
        <v>539</v>
      </c>
      <c r="BF47" s="92">
        <v>21</v>
      </c>
      <c r="BG47" s="92">
        <v>11</v>
      </c>
      <c r="BH47" s="92">
        <v>507</v>
      </c>
      <c r="BI47" s="92">
        <v>0</v>
      </c>
      <c r="BJ47" s="104"/>
      <c r="BK47" s="104"/>
      <c r="BL47" s="104"/>
      <c r="BM47" s="104"/>
      <c r="BN47" s="92">
        <v>66</v>
      </c>
      <c r="BO47" s="92">
        <v>65</v>
      </c>
      <c r="BP47" s="92">
        <v>1</v>
      </c>
      <c r="BQ47" s="92">
        <v>0</v>
      </c>
      <c r="BR47" s="92">
        <v>0</v>
      </c>
      <c r="BS47" s="92">
        <v>10900</v>
      </c>
      <c r="BT47" s="92">
        <v>1631</v>
      </c>
      <c r="BU47" s="92">
        <v>50</v>
      </c>
      <c r="BV47" s="92">
        <v>527</v>
      </c>
      <c r="BW47" s="92">
        <v>8692</v>
      </c>
      <c r="BX47" s="87"/>
      <c r="BY47" s="11"/>
      <c r="BZ47" s="47"/>
      <c r="CA47" s="38">
        <v>599631.66</v>
      </c>
      <c r="CB47" s="38">
        <v>660648</v>
      </c>
      <c r="CC47" s="10"/>
      <c r="CD47" s="10"/>
      <c r="CE47" s="38">
        <v>8131.65</v>
      </c>
      <c r="CF47" s="38">
        <v>136485</v>
      </c>
      <c r="CG47" s="38">
        <v>1293695</v>
      </c>
      <c r="CH47" s="38">
        <v>2698591.31</v>
      </c>
      <c r="CI47" s="38">
        <v>0</v>
      </c>
      <c r="CJ47" s="47"/>
      <c r="CK47" s="92">
        <v>171</v>
      </c>
      <c r="CL47" s="92">
        <v>161</v>
      </c>
      <c r="CM47" s="92">
        <v>266</v>
      </c>
      <c r="CN47" s="92">
        <v>246</v>
      </c>
      <c r="CO47" s="92">
        <v>774</v>
      </c>
      <c r="CP47" s="92">
        <v>696</v>
      </c>
      <c r="CQ47" s="92">
        <v>3871</v>
      </c>
      <c r="CR47" s="92">
        <v>3635</v>
      </c>
      <c r="CS47" s="92">
        <v>12482</v>
      </c>
      <c r="CT47" s="92">
        <v>6221.6518518518515</v>
      </c>
      <c r="CU47" s="92">
        <v>17127</v>
      </c>
      <c r="CV47" s="92">
        <v>10552.651851851851</v>
      </c>
      <c r="CW47" s="92">
        <v>0</v>
      </c>
      <c r="CX47" s="92">
        <v>0</v>
      </c>
      <c r="CY47" s="92">
        <v>332</v>
      </c>
      <c r="CZ47" s="92">
        <v>17564</v>
      </c>
      <c r="DA47" s="125">
        <v>10959.651851851851</v>
      </c>
      <c r="DB47" s="135">
        <v>377611</v>
      </c>
    </row>
    <row r="48" spans="1:106" s="273" customFormat="1" ht="15.75" customHeight="1">
      <c r="A48" s="203"/>
      <c r="B48" s="196" t="s">
        <v>104</v>
      </c>
      <c r="C48" s="68"/>
      <c r="D48" s="14">
        <v>24</v>
      </c>
      <c r="E48" s="136">
        <v>33000</v>
      </c>
      <c r="F48" s="204">
        <v>79</v>
      </c>
      <c r="G48" s="197">
        <v>3610</v>
      </c>
      <c r="H48" s="2"/>
      <c r="I48" s="14">
        <v>80</v>
      </c>
      <c r="J48" s="72"/>
      <c r="K48" s="199">
        <v>83</v>
      </c>
      <c r="L48" s="199">
        <v>35</v>
      </c>
      <c r="M48" s="199">
        <v>136</v>
      </c>
      <c r="N48" s="199">
        <v>9</v>
      </c>
      <c r="O48" s="199">
        <v>0</v>
      </c>
      <c r="P48" s="199">
        <v>263</v>
      </c>
      <c r="Q48" s="8">
        <v>0</v>
      </c>
      <c r="R48" s="8">
        <v>2</v>
      </c>
      <c r="S48" s="8">
        <v>77</v>
      </c>
      <c r="T48" s="8">
        <v>55</v>
      </c>
      <c r="U48" s="8">
        <v>25</v>
      </c>
      <c r="V48" s="8">
        <v>50</v>
      </c>
      <c r="W48" s="8">
        <v>29</v>
      </c>
      <c r="X48" s="8">
        <v>15</v>
      </c>
      <c r="Y48" s="8">
        <v>7</v>
      </c>
      <c r="Z48" s="8">
        <v>2</v>
      </c>
      <c r="AA48" s="8">
        <v>1</v>
      </c>
      <c r="AB48" s="151"/>
      <c r="AC48" s="85">
        <v>3096</v>
      </c>
      <c r="AD48" s="85">
        <v>15660</v>
      </c>
      <c r="AE48" s="85">
        <v>158937</v>
      </c>
      <c r="AF48" s="151"/>
      <c r="AG48" s="197">
        <v>1315549</v>
      </c>
      <c r="AH48" s="197">
        <v>104547</v>
      </c>
      <c r="AI48" s="48"/>
      <c r="AJ48" s="197">
        <v>5195</v>
      </c>
      <c r="AK48" s="197">
        <v>6429</v>
      </c>
      <c r="AL48" s="197">
        <v>11624</v>
      </c>
      <c r="AM48" s="197">
        <v>2586</v>
      </c>
      <c r="AN48" s="197">
        <v>7987</v>
      </c>
      <c r="AO48" s="197">
        <v>10573</v>
      </c>
      <c r="AP48" s="85"/>
      <c r="AQ48" s="48"/>
      <c r="AR48" s="197">
        <v>38589</v>
      </c>
      <c r="AS48" s="151"/>
      <c r="AT48" s="197">
        <v>22950</v>
      </c>
      <c r="AU48" s="197">
        <v>2352562</v>
      </c>
      <c r="AV48" s="197">
        <v>31806</v>
      </c>
      <c r="AW48" s="151"/>
      <c r="AX48" s="197">
        <v>13838</v>
      </c>
      <c r="AY48" s="197">
        <v>2322632</v>
      </c>
      <c r="AZ48" s="85">
        <v>12638</v>
      </c>
      <c r="BA48" s="85">
        <v>23368</v>
      </c>
      <c r="BB48" s="151"/>
      <c r="BC48" s="151"/>
      <c r="BD48" s="85" t="s">
        <v>148</v>
      </c>
      <c r="BE48" s="201">
        <v>1380</v>
      </c>
      <c r="BF48" s="201">
        <v>50</v>
      </c>
      <c r="BG48" s="201">
        <v>4</v>
      </c>
      <c r="BH48" s="201">
        <v>380</v>
      </c>
      <c r="BI48" s="201">
        <v>946</v>
      </c>
      <c r="BJ48" s="104"/>
      <c r="BK48" s="104"/>
      <c r="BL48" s="104"/>
      <c r="BM48" s="104"/>
      <c r="BN48" s="201">
        <v>475</v>
      </c>
      <c r="BO48" s="201">
        <v>289</v>
      </c>
      <c r="BP48" s="201">
        <v>8</v>
      </c>
      <c r="BQ48" s="201">
        <v>0</v>
      </c>
      <c r="BR48" s="201">
        <v>178</v>
      </c>
      <c r="BS48" s="201">
        <v>43776</v>
      </c>
      <c r="BT48" s="201">
        <v>11878</v>
      </c>
      <c r="BU48" s="201">
        <v>807</v>
      </c>
      <c r="BV48" s="201">
        <v>1012</v>
      </c>
      <c r="BW48" s="201">
        <v>30079</v>
      </c>
      <c r="BX48" s="85" t="s">
        <v>148</v>
      </c>
      <c r="BY48" s="11"/>
      <c r="BZ48" s="47"/>
      <c r="CA48" s="67">
        <v>3221135</v>
      </c>
      <c r="CB48" s="67">
        <v>6201747</v>
      </c>
      <c r="CC48" s="10"/>
      <c r="CD48" s="10"/>
      <c r="CE48" s="67">
        <v>356727</v>
      </c>
      <c r="CF48" s="67">
        <v>2086826</v>
      </c>
      <c r="CG48" s="67">
        <v>12441187</v>
      </c>
      <c r="CH48" s="67">
        <v>24307622</v>
      </c>
      <c r="CI48" s="67" t="s">
        <v>148</v>
      </c>
      <c r="CJ48" s="47"/>
      <c r="CK48" s="197">
        <v>2458</v>
      </c>
      <c r="CL48" s="197">
        <v>2163</v>
      </c>
      <c r="CM48" s="197">
        <v>2683</v>
      </c>
      <c r="CN48" s="197">
        <v>2490</v>
      </c>
      <c r="CO48" s="197">
        <v>9221</v>
      </c>
      <c r="CP48" s="197">
        <v>6619</v>
      </c>
      <c r="CQ48" s="197">
        <v>25160</v>
      </c>
      <c r="CR48" s="197">
        <v>23416</v>
      </c>
      <c r="CS48" s="197">
        <v>1</v>
      </c>
      <c r="CT48" s="197">
        <v>22</v>
      </c>
      <c r="CU48" s="197">
        <v>34382</v>
      </c>
      <c r="CV48" s="197">
        <v>30057</v>
      </c>
      <c r="CW48" s="197">
        <v>981</v>
      </c>
      <c r="CX48" s="197">
        <v>466</v>
      </c>
      <c r="CY48" s="197"/>
      <c r="CZ48" s="197">
        <v>39523</v>
      </c>
      <c r="DA48" s="202">
        <v>34710</v>
      </c>
      <c r="DB48" s="240">
        <v>2290843</v>
      </c>
    </row>
    <row r="49" spans="1:106" s="273" customFormat="1" ht="15.75" customHeight="1">
      <c r="A49" s="39"/>
      <c r="B49" s="42" t="s">
        <v>150</v>
      </c>
      <c r="C49" s="68"/>
      <c r="D49" s="32">
        <v>12</v>
      </c>
      <c r="E49" s="84">
        <v>12009.5</v>
      </c>
      <c r="F49" s="33">
        <v>72</v>
      </c>
      <c r="G49" s="92">
        <v>1955</v>
      </c>
      <c r="H49" s="2"/>
      <c r="I49" s="32">
        <v>378</v>
      </c>
      <c r="J49" s="72"/>
      <c r="K49" s="35">
        <v>47.1</v>
      </c>
      <c r="L49" s="35">
        <v>27.7</v>
      </c>
      <c r="M49" s="35">
        <v>19.9</v>
      </c>
      <c r="N49" s="35">
        <v>2.3</v>
      </c>
      <c r="O49" s="35">
        <v>0</v>
      </c>
      <c r="P49" s="35">
        <v>97</v>
      </c>
      <c r="Q49" s="36"/>
      <c r="R49" s="36">
        <v>2.9</v>
      </c>
      <c r="S49" s="36">
        <v>13.8</v>
      </c>
      <c r="T49" s="36">
        <v>27.3</v>
      </c>
      <c r="U49" s="36">
        <v>12.9</v>
      </c>
      <c r="V49" s="36">
        <v>9.2</v>
      </c>
      <c r="W49" s="36">
        <v>18.5</v>
      </c>
      <c r="X49" s="36">
        <v>9.4</v>
      </c>
      <c r="Y49" s="36">
        <v>2</v>
      </c>
      <c r="Z49" s="36">
        <v>1</v>
      </c>
      <c r="AA49" s="36"/>
      <c r="AB49" s="151"/>
      <c r="AC49" s="87">
        <v>1903</v>
      </c>
      <c r="AD49" s="84">
        <v>19380</v>
      </c>
      <c r="AE49" s="84">
        <v>113449</v>
      </c>
      <c r="AF49" s="151"/>
      <c r="AG49" s="92">
        <v>1293257</v>
      </c>
      <c r="AH49" s="92">
        <v>6841</v>
      </c>
      <c r="AI49" s="48"/>
      <c r="AJ49" s="92">
        <v>1245</v>
      </c>
      <c r="AK49" s="92">
        <v>1021</v>
      </c>
      <c r="AL49" s="92">
        <v>2266</v>
      </c>
      <c r="AM49" s="92">
        <v>719</v>
      </c>
      <c r="AN49" s="92">
        <v>3648</v>
      </c>
      <c r="AO49" s="92">
        <v>4367</v>
      </c>
      <c r="AP49" s="84">
        <v>40681</v>
      </c>
      <c r="AQ49" s="48"/>
      <c r="AR49" s="92">
        <v>37307</v>
      </c>
      <c r="AS49" s="151"/>
      <c r="AT49" s="92">
        <v>4750</v>
      </c>
      <c r="AU49" s="122">
        <v>501290</v>
      </c>
      <c r="AV49" s="122">
        <v>23353</v>
      </c>
      <c r="AW49" s="151"/>
      <c r="AX49" s="92">
        <v>3562</v>
      </c>
      <c r="AY49" s="92">
        <v>302033</v>
      </c>
      <c r="AZ49" s="84">
        <v>16672</v>
      </c>
      <c r="BA49" s="84">
        <v>491</v>
      </c>
      <c r="BB49" s="151"/>
      <c r="BC49" s="151"/>
      <c r="BD49" s="84">
        <v>80783</v>
      </c>
      <c r="BE49" s="117">
        <v>18876</v>
      </c>
      <c r="BF49" s="117">
        <v>452</v>
      </c>
      <c r="BG49" s="117">
        <v>186</v>
      </c>
      <c r="BH49" s="117">
        <v>1708</v>
      </c>
      <c r="BI49" s="117">
        <v>16530</v>
      </c>
      <c r="BJ49" s="104"/>
      <c r="BK49" s="104"/>
      <c r="BL49" s="104"/>
      <c r="BM49" s="104"/>
      <c r="BN49" s="117">
        <v>402</v>
      </c>
      <c r="BO49" s="123">
        <v>168</v>
      </c>
      <c r="BP49" s="117">
        <v>3</v>
      </c>
      <c r="BQ49" s="117">
        <v>0</v>
      </c>
      <c r="BR49" s="117">
        <v>231</v>
      </c>
      <c r="BS49" s="123">
        <v>35513</v>
      </c>
      <c r="BT49" s="117">
        <v>4849</v>
      </c>
      <c r="BU49" s="117">
        <v>246</v>
      </c>
      <c r="BV49" s="117">
        <v>1980</v>
      </c>
      <c r="BW49" s="117">
        <v>28438</v>
      </c>
      <c r="BX49" s="84">
        <v>20220.3</v>
      </c>
      <c r="BY49" s="11"/>
      <c r="BZ49" s="47"/>
      <c r="CA49" s="38">
        <v>2095842</v>
      </c>
      <c r="CB49" s="38">
        <v>1448883</v>
      </c>
      <c r="CC49" s="10"/>
      <c r="CD49" s="10"/>
      <c r="CE49" s="38">
        <v>80737</v>
      </c>
      <c r="CF49" s="38">
        <v>770045</v>
      </c>
      <c r="CG49" s="38">
        <v>5253059</v>
      </c>
      <c r="CH49" s="38">
        <v>9648566</v>
      </c>
      <c r="CI49" s="38">
        <v>60000</v>
      </c>
      <c r="CJ49" s="47"/>
      <c r="CK49" s="92">
        <v>1430</v>
      </c>
      <c r="CL49" s="92">
        <v>902</v>
      </c>
      <c r="CM49" s="92">
        <v>3194</v>
      </c>
      <c r="CN49" s="92">
        <v>1659</v>
      </c>
      <c r="CO49" s="92">
        <v>2423</v>
      </c>
      <c r="CP49" s="92">
        <v>1368</v>
      </c>
      <c r="CQ49" s="92">
        <v>15305</v>
      </c>
      <c r="CR49" s="92">
        <v>12022</v>
      </c>
      <c r="CS49" s="92">
        <v>29557</v>
      </c>
      <c r="CT49" s="92">
        <v>16838</v>
      </c>
      <c r="CU49" s="92">
        <v>47285</v>
      </c>
      <c r="CV49" s="92">
        <v>30228</v>
      </c>
      <c r="CW49" s="92">
        <v>189</v>
      </c>
      <c r="CX49" s="92">
        <v>90</v>
      </c>
      <c r="CY49" s="92">
        <v>0</v>
      </c>
      <c r="CZ49" s="92">
        <v>51909</v>
      </c>
      <c r="DA49" s="125">
        <v>32789</v>
      </c>
      <c r="DB49" s="135">
        <v>1318067</v>
      </c>
    </row>
    <row r="50" spans="1:106" s="273" customFormat="1" ht="19.5" customHeight="1">
      <c r="A50" s="212" t="s">
        <v>105</v>
      </c>
      <c r="B50" s="203"/>
      <c r="C50" s="68"/>
      <c r="D50" s="14"/>
      <c r="E50" s="136"/>
      <c r="F50" s="204"/>
      <c r="G50" s="197"/>
      <c r="H50" s="2"/>
      <c r="I50" s="14"/>
      <c r="J50" s="72"/>
      <c r="K50" s="199"/>
      <c r="L50" s="199"/>
      <c r="M50" s="199"/>
      <c r="N50" s="199"/>
      <c r="O50" s="199"/>
      <c r="P50" s="199"/>
      <c r="Q50" s="8"/>
      <c r="R50" s="8"/>
      <c r="S50" s="8"/>
      <c r="T50" s="8"/>
      <c r="U50" s="8"/>
      <c r="V50" s="8"/>
      <c r="W50" s="8"/>
      <c r="X50" s="8"/>
      <c r="Y50" s="8"/>
      <c r="Z50" s="8"/>
      <c r="AA50" s="8"/>
      <c r="AB50" s="151"/>
      <c r="AC50" s="85"/>
      <c r="AD50" s="85"/>
      <c r="AE50" s="85"/>
      <c r="AF50" s="151"/>
      <c r="AG50" s="197"/>
      <c r="AH50" s="197"/>
      <c r="AI50" s="48"/>
      <c r="AJ50" s="197"/>
      <c r="AK50" s="197"/>
      <c r="AL50" s="197"/>
      <c r="AM50" s="197"/>
      <c r="AN50" s="197"/>
      <c r="AO50" s="197"/>
      <c r="AP50" s="85"/>
      <c r="AQ50" s="48"/>
      <c r="AR50" s="197"/>
      <c r="AS50" s="151"/>
      <c r="AT50" s="197"/>
      <c r="AU50" s="197"/>
      <c r="AV50" s="197"/>
      <c r="AW50" s="151"/>
      <c r="AX50" s="197"/>
      <c r="AY50" s="197"/>
      <c r="AZ50" s="85"/>
      <c r="BA50" s="85"/>
      <c r="BB50" s="151"/>
      <c r="BC50" s="151"/>
      <c r="BD50" s="85"/>
      <c r="BE50" s="201"/>
      <c r="BF50" s="201"/>
      <c r="BG50" s="201"/>
      <c r="BH50" s="201"/>
      <c r="BI50" s="201"/>
      <c r="BJ50" s="104"/>
      <c r="BK50" s="104"/>
      <c r="BL50" s="104"/>
      <c r="BM50" s="104"/>
      <c r="BN50" s="201"/>
      <c r="BO50" s="201"/>
      <c r="BP50" s="201"/>
      <c r="BQ50" s="201"/>
      <c r="BR50" s="201"/>
      <c r="BS50" s="201"/>
      <c r="BT50" s="201"/>
      <c r="BU50" s="201"/>
      <c r="BV50" s="201"/>
      <c r="BW50" s="201"/>
      <c r="BX50" s="85"/>
      <c r="BY50" s="11"/>
      <c r="BZ50" s="47"/>
      <c r="CA50" s="67"/>
      <c r="CB50" s="67"/>
      <c r="CC50" s="10"/>
      <c r="CD50" s="10"/>
      <c r="CE50" s="67"/>
      <c r="CF50" s="67"/>
      <c r="CG50" s="67"/>
      <c r="CH50" s="67"/>
      <c r="CI50" s="67"/>
      <c r="CJ50" s="47"/>
      <c r="CK50" s="197"/>
      <c r="CL50" s="197"/>
      <c r="CM50" s="197"/>
      <c r="CN50" s="197"/>
      <c r="CO50" s="197"/>
      <c r="CP50" s="197"/>
      <c r="CQ50" s="197"/>
      <c r="CR50" s="197"/>
      <c r="CS50" s="197"/>
      <c r="CT50" s="197"/>
      <c r="CU50" s="197"/>
      <c r="CV50" s="197"/>
      <c r="CW50" s="197"/>
      <c r="CX50" s="197"/>
      <c r="CY50" s="197"/>
      <c r="CZ50" s="197"/>
      <c r="DA50" s="202"/>
      <c r="DB50" s="240"/>
    </row>
    <row r="51" spans="1:106" s="300" customFormat="1" ht="15.75" customHeight="1">
      <c r="A51" s="44"/>
      <c r="B51" s="42" t="s">
        <v>106</v>
      </c>
      <c r="C51" s="68"/>
      <c r="D51" s="32">
        <v>7</v>
      </c>
      <c r="E51" s="84" t="s">
        <v>148</v>
      </c>
      <c r="F51" s="33">
        <v>81.25</v>
      </c>
      <c r="G51" s="92">
        <v>2046</v>
      </c>
      <c r="H51" s="2"/>
      <c r="I51" s="32">
        <v>148</v>
      </c>
      <c r="J51" s="72"/>
      <c r="K51" s="35">
        <v>37.8</v>
      </c>
      <c r="L51" s="35">
        <v>20.4</v>
      </c>
      <c r="M51" s="35">
        <v>57.8</v>
      </c>
      <c r="N51" s="35">
        <v>2</v>
      </c>
      <c r="O51" s="35">
        <v>0</v>
      </c>
      <c r="P51" s="35">
        <v>118</v>
      </c>
      <c r="Q51" s="36" t="s">
        <v>148</v>
      </c>
      <c r="R51" s="36" t="s">
        <v>148</v>
      </c>
      <c r="S51" s="36" t="s">
        <v>148</v>
      </c>
      <c r="T51" s="36" t="s">
        <v>148</v>
      </c>
      <c r="U51" s="36" t="s">
        <v>148</v>
      </c>
      <c r="V51" s="36" t="s">
        <v>148</v>
      </c>
      <c r="W51" s="36" t="s">
        <v>148</v>
      </c>
      <c r="X51" s="36" t="s">
        <v>148</v>
      </c>
      <c r="Y51" s="36" t="s">
        <v>148</v>
      </c>
      <c r="Z51" s="36" t="s">
        <v>148</v>
      </c>
      <c r="AA51" s="36" t="s">
        <v>148</v>
      </c>
      <c r="AB51" s="151"/>
      <c r="AC51" s="84" t="s">
        <v>148</v>
      </c>
      <c r="AD51" s="84" t="s">
        <v>148</v>
      </c>
      <c r="AE51" s="84" t="s">
        <v>148</v>
      </c>
      <c r="AF51" s="151"/>
      <c r="AG51" s="92">
        <v>404500</v>
      </c>
      <c r="AH51" s="92">
        <v>28809</v>
      </c>
      <c r="AI51" s="48"/>
      <c r="AJ51" s="92">
        <v>1206</v>
      </c>
      <c r="AK51" s="92">
        <v>3039</v>
      </c>
      <c r="AL51" s="92">
        <v>4245</v>
      </c>
      <c r="AM51" s="92">
        <v>833</v>
      </c>
      <c r="AN51" s="92">
        <v>4008</v>
      </c>
      <c r="AO51" s="92">
        <v>4841</v>
      </c>
      <c r="AP51" s="84" t="s">
        <v>148</v>
      </c>
      <c r="AQ51" s="48"/>
      <c r="AR51" s="122">
        <v>17177</v>
      </c>
      <c r="AS51" s="151"/>
      <c r="AT51" s="92">
        <v>514</v>
      </c>
      <c r="AU51" s="122">
        <v>584276</v>
      </c>
      <c r="AV51" s="92" t="s">
        <v>148</v>
      </c>
      <c r="AW51" s="151"/>
      <c r="AX51" s="92" t="s">
        <v>148</v>
      </c>
      <c r="AY51" s="92" t="s">
        <v>148</v>
      </c>
      <c r="AZ51" s="84" t="s">
        <v>148</v>
      </c>
      <c r="BA51" s="84" t="s">
        <v>148</v>
      </c>
      <c r="BB51" s="151"/>
      <c r="BC51" s="151"/>
      <c r="BD51" s="84" t="s">
        <v>148</v>
      </c>
      <c r="BE51" s="123">
        <v>0</v>
      </c>
      <c r="BF51" s="123">
        <v>0</v>
      </c>
      <c r="BG51" s="123">
        <v>0</v>
      </c>
      <c r="BH51" s="123">
        <v>0</v>
      </c>
      <c r="BI51" s="123">
        <v>0</v>
      </c>
      <c r="BJ51" s="104"/>
      <c r="BK51" s="104"/>
      <c r="BL51" s="104"/>
      <c r="BM51" s="104"/>
      <c r="BN51" s="123">
        <v>485</v>
      </c>
      <c r="BO51" s="117">
        <v>478</v>
      </c>
      <c r="BP51" s="117">
        <v>7</v>
      </c>
      <c r="BQ51" s="117">
        <v>0</v>
      </c>
      <c r="BR51" s="117">
        <v>0</v>
      </c>
      <c r="BS51" s="123">
        <v>15137</v>
      </c>
      <c r="BT51" s="123">
        <v>4500</v>
      </c>
      <c r="BU51" s="123">
        <v>143</v>
      </c>
      <c r="BV51" s="123">
        <v>1884</v>
      </c>
      <c r="BW51" s="123">
        <v>8610</v>
      </c>
      <c r="BX51" s="84"/>
      <c r="BY51" s="11"/>
      <c r="BZ51" s="47"/>
      <c r="CA51" s="38">
        <v>1843414</v>
      </c>
      <c r="CB51" s="38">
        <v>3282441</v>
      </c>
      <c r="CC51" s="10"/>
      <c r="CD51" s="10"/>
      <c r="CE51" s="38">
        <v>80000</v>
      </c>
      <c r="CF51" s="38">
        <v>564504</v>
      </c>
      <c r="CG51" s="38">
        <v>5869531</v>
      </c>
      <c r="CH51" s="38">
        <v>11639890</v>
      </c>
      <c r="CI51" s="38" t="s">
        <v>148</v>
      </c>
      <c r="CJ51" s="47"/>
      <c r="CK51" s="92">
        <v>1054</v>
      </c>
      <c r="CL51" s="92">
        <v>988</v>
      </c>
      <c r="CM51" s="92">
        <v>1451</v>
      </c>
      <c r="CN51" s="92">
        <v>1323</v>
      </c>
      <c r="CO51" s="92">
        <v>3962</v>
      </c>
      <c r="CP51" s="92">
        <v>3448</v>
      </c>
      <c r="CQ51" s="92">
        <v>18228</v>
      </c>
      <c r="CR51" s="92">
        <v>17230</v>
      </c>
      <c r="CS51" s="92">
        <v>459</v>
      </c>
      <c r="CT51" s="92">
        <v>488</v>
      </c>
      <c r="CU51" s="92">
        <v>22649</v>
      </c>
      <c r="CV51" s="92">
        <v>21166</v>
      </c>
      <c r="CW51" s="92">
        <v>1583</v>
      </c>
      <c r="CX51" s="92">
        <v>614</v>
      </c>
      <c r="CY51" s="92">
        <v>1445</v>
      </c>
      <c r="CZ51" s="92">
        <v>25154</v>
      </c>
      <c r="DA51" s="125">
        <v>23477</v>
      </c>
      <c r="DB51" s="137" t="s">
        <v>148</v>
      </c>
    </row>
    <row r="52" spans="1:106" s="273" customFormat="1" ht="15.75" customHeight="1">
      <c r="A52" s="203"/>
      <c r="B52" s="196" t="s">
        <v>107</v>
      </c>
      <c r="C52" s="68"/>
      <c r="D52" s="14">
        <v>4</v>
      </c>
      <c r="E52" s="136"/>
      <c r="F52" s="204">
        <v>72</v>
      </c>
      <c r="G52" s="197">
        <v>1422</v>
      </c>
      <c r="H52" s="2"/>
      <c r="I52" s="14">
        <v>129</v>
      </c>
      <c r="J52" s="72"/>
      <c r="K52" s="199">
        <v>20.5</v>
      </c>
      <c r="L52" s="199">
        <v>23.8</v>
      </c>
      <c r="M52" s="199">
        <v>32.3</v>
      </c>
      <c r="N52" s="199">
        <v>8</v>
      </c>
      <c r="O52" s="199">
        <v>0</v>
      </c>
      <c r="P52" s="199">
        <v>84.6</v>
      </c>
      <c r="Q52" s="8"/>
      <c r="R52" s="8"/>
      <c r="S52" s="8">
        <v>32.3</v>
      </c>
      <c r="T52" s="8">
        <v>24.8</v>
      </c>
      <c r="U52" s="8">
        <v>5</v>
      </c>
      <c r="V52" s="8">
        <v>11.5</v>
      </c>
      <c r="W52" s="8">
        <v>9</v>
      </c>
      <c r="X52" s="8"/>
      <c r="Y52" s="8">
        <v>1</v>
      </c>
      <c r="Z52" s="8">
        <v>1</v>
      </c>
      <c r="AA52" s="8"/>
      <c r="AB52" s="151"/>
      <c r="AC52" s="85">
        <v>202.5</v>
      </c>
      <c r="AD52" s="85"/>
      <c r="AE52" s="85"/>
      <c r="AF52" s="151"/>
      <c r="AG52" s="197">
        <v>409473</v>
      </c>
      <c r="AH52" s="197">
        <v>11780</v>
      </c>
      <c r="AI52" s="48"/>
      <c r="AJ52" s="197">
        <v>1887</v>
      </c>
      <c r="AK52" s="197">
        <v>1181</v>
      </c>
      <c r="AL52" s="197">
        <v>3068</v>
      </c>
      <c r="AM52" s="197">
        <v>1239</v>
      </c>
      <c r="AN52" s="197">
        <v>5960</v>
      </c>
      <c r="AO52" s="197">
        <v>7199</v>
      </c>
      <c r="AP52" s="85">
        <v>9054</v>
      </c>
      <c r="AQ52" s="48"/>
      <c r="AR52" s="197">
        <v>18013</v>
      </c>
      <c r="AS52" s="151"/>
      <c r="AT52" s="197">
        <v>10085</v>
      </c>
      <c r="AU52" s="197">
        <v>638338</v>
      </c>
      <c r="AV52" s="197">
        <v>7790</v>
      </c>
      <c r="AW52" s="151"/>
      <c r="AX52" s="197" t="s">
        <v>148</v>
      </c>
      <c r="AY52" s="197">
        <v>350332</v>
      </c>
      <c r="AZ52" s="85">
        <v>3894</v>
      </c>
      <c r="BA52" s="85">
        <v>2231</v>
      </c>
      <c r="BB52" s="151"/>
      <c r="BC52" s="151"/>
      <c r="BD52" s="85">
        <v>164289</v>
      </c>
      <c r="BE52" s="201">
        <v>68</v>
      </c>
      <c r="BF52" s="201">
        <v>28</v>
      </c>
      <c r="BG52" s="201">
        <v>3</v>
      </c>
      <c r="BH52" s="201">
        <v>37</v>
      </c>
      <c r="BI52" s="201">
        <v>0</v>
      </c>
      <c r="BJ52" s="104"/>
      <c r="BK52" s="104"/>
      <c r="BL52" s="104"/>
      <c r="BM52" s="104"/>
      <c r="BN52" s="201">
        <v>454</v>
      </c>
      <c r="BO52" s="201">
        <v>454</v>
      </c>
      <c r="BP52" s="201">
        <v>0</v>
      </c>
      <c r="BQ52" s="201">
        <v>0</v>
      </c>
      <c r="BR52" s="201">
        <v>0</v>
      </c>
      <c r="BS52" s="201">
        <v>18693</v>
      </c>
      <c r="BT52" s="201">
        <v>5614</v>
      </c>
      <c r="BU52" s="201">
        <v>6484</v>
      </c>
      <c r="BV52" s="201">
        <v>613</v>
      </c>
      <c r="BW52" s="201">
        <v>5982</v>
      </c>
      <c r="BX52" s="85"/>
      <c r="BY52" s="11"/>
      <c r="BZ52" s="47"/>
      <c r="CA52" s="67">
        <v>435226</v>
      </c>
      <c r="CB52" s="67">
        <v>1625444</v>
      </c>
      <c r="CC52" s="10"/>
      <c r="CD52" s="10"/>
      <c r="CE52" s="67">
        <v>13401</v>
      </c>
      <c r="CF52" s="67">
        <v>613580</v>
      </c>
      <c r="CG52" s="67">
        <v>4397709</v>
      </c>
      <c r="CH52" s="67">
        <v>7085360</v>
      </c>
      <c r="CI52" s="67">
        <v>392724</v>
      </c>
      <c r="CJ52" s="47"/>
      <c r="CK52" s="197">
        <v>607</v>
      </c>
      <c r="CL52" s="197">
        <v>834</v>
      </c>
      <c r="CM52" s="197">
        <v>1049</v>
      </c>
      <c r="CN52" s="197">
        <v>963</v>
      </c>
      <c r="CO52" s="197">
        <v>2902</v>
      </c>
      <c r="CP52" s="197">
        <v>1872</v>
      </c>
      <c r="CQ52" s="197">
        <v>16621</v>
      </c>
      <c r="CR52" s="197">
        <v>13092</v>
      </c>
      <c r="CS52" s="197">
        <v>406</v>
      </c>
      <c r="CT52" s="197">
        <v>360</v>
      </c>
      <c r="CU52" s="197">
        <v>19929</v>
      </c>
      <c r="CV52" s="197">
        <v>15324</v>
      </c>
      <c r="CW52" s="197">
        <v>3379</v>
      </c>
      <c r="CX52" s="197">
        <v>1769</v>
      </c>
      <c r="CY52" s="197" t="s">
        <v>148</v>
      </c>
      <c r="CZ52" s="197">
        <v>21585</v>
      </c>
      <c r="DA52" s="202">
        <v>17121</v>
      </c>
      <c r="DB52" s="240"/>
    </row>
    <row r="53" spans="1:106" s="300" customFormat="1" ht="15.75" customHeight="1">
      <c r="A53" s="44"/>
      <c r="B53" s="42" t="s">
        <v>108</v>
      </c>
      <c r="C53" s="68"/>
      <c r="D53" s="32">
        <v>2</v>
      </c>
      <c r="E53" s="84">
        <v>10612</v>
      </c>
      <c r="F53" s="33">
        <v>76</v>
      </c>
      <c r="G53" s="92">
        <v>1020</v>
      </c>
      <c r="H53" s="2"/>
      <c r="I53" s="32">
        <v>120</v>
      </c>
      <c r="J53" s="72"/>
      <c r="K53" s="35">
        <v>23.8</v>
      </c>
      <c r="L53" s="35">
        <v>4</v>
      </c>
      <c r="M53" s="35">
        <v>29.5</v>
      </c>
      <c r="N53" s="35">
        <v>2</v>
      </c>
      <c r="O53" s="35">
        <v>0</v>
      </c>
      <c r="P53" s="35">
        <v>59.3</v>
      </c>
      <c r="Q53" s="36"/>
      <c r="R53" s="36"/>
      <c r="S53" s="36">
        <v>19</v>
      </c>
      <c r="T53" s="36">
        <v>8.5</v>
      </c>
      <c r="U53" s="36">
        <v>6</v>
      </c>
      <c r="V53" s="36">
        <v>8.8</v>
      </c>
      <c r="W53" s="36">
        <v>11</v>
      </c>
      <c r="X53" s="36"/>
      <c r="Y53" s="36">
        <v>4</v>
      </c>
      <c r="Z53" s="36">
        <v>1</v>
      </c>
      <c r="AA53" s="36">
        <v>1</v>
      </c>
      <c r="AB53" s="151"/>
      <c r="AC53" s="84">
        <v>197</v>
      </c>
      <c r="AD53" s="84">
        <v>5459</v>
      </c>
      <c r="AE53" s="84">
        <v>57239</v>
      </c>
      <c r="AF53" s="151"/>
      <c r="AG53" s="92">
        <v>201647</v>
      </c>
      <c r="AH53" s="92" t="s">
        <v>148</v>
      </c>
      <c r="AI53" s="48"/>
      <c r="AJ53" s="92">
        <v>1271</v>
      </c>
      <c r="AK53" s="92">
        <v>2748</v>
      </c>
      <c r="AL53" s="92">
        <v>4019</v>
      </c>
      <c r="AM53" s="92">
        <v>1128</v>
      </c>
      <c r="AN53" s="92">
        <v>3285</v>
      </c>
      <c r="AO53" s="92">
        <v>4413</v>
      </c>
      <c r="AP53" s="84"/>
      <c r="AQ53" s="48"/>
      <c r="AR53" s="92">
        <v>16169</v>
      </c>
      <c r="AS53" s="151"/>
      <c r="AT53" s="92">
        <v>405</v>
      </c>
      <c r="AU53" s="92">
        <v>392674</v>
      </c>
      <c r="AV53" s="92">
        <v>12754</v>
      </c>
      <c r="AW53" s="151"/>
      <c r="AX53" s="92">
        <v>133</v>
      </c>
      <c r="AY53" s="92">
        <v>315467</v>
      </c>
      <c r="AZ53" s="84">
        <v>4373</v>
      </c>
      <c r="BA53" s="84">
        <v>155</v>
      </c>
      <c r="BB53" s="151"/>
      <c r="BC53" s="151"/>
      <c r="BD53" s="84">
        <v>225904</v>
      </c>
      <c r="BE53" s="117">
        <v>128</v>
      </c>
      <c r="BF53" s="117">
        <v>12</v>
      </c>
      <c r="BG53" s="117">
        <v>116</v>
      </c>
      <c r="BH53" s="117">
        <v>0</v>
      </c>
      <c r="BI53" s="117">
        <v>0</v>
      </c>
      <c r="BJ53" s="104"/>
      <c r="BK53" s="104"/>
      <c r="BL53" s="104"/>
      <c r="BM53" s="104"/>
      <c r="BN53" s="117">
        <v>6</v>
      </c>
      <c r="BO53" s="117">
        <v>5</v>
      </c>
      <c r="BP53" s="117">
        <v>1</v>
      </c>
      <c r="BQ53" s="117">
        <v>0</v>
      </c>
      <c r="BR53" s="117">
        <v>0</v>
      </c>
      <c r="BS53" s="117">
        <v>25850</v>
      </c>
      <c r="BT53" s="117">
        <v>3710</v>
      </c>
      <c r="BU53" s="117">
        <v>275</v>
      </c>
      <c r="BV53" s="117">
        <v>921</v>
      </c>
      <c r="BW53" s="117">
        <v>20944</v>
      </c>
      <c r="BX53" s="84">
        <v>21700</v>
      </c>
      <c r="BY53" s="11"/>
      <c r="BZ53" s="47"/>
      <c r="CA53" s="38">
        <v>522170.33</v>
      </c>
      <c r="CB53" s="38">
        <v>2183498.18</v>
      </c>
      <c r="CC53" s="10"/>
      <c r="CD53" s="10"/>
      <c r="CE53" s="38">
        <v>37554.73</v>
      </c>
      <c r="CF53" s="38">
        <v>939141.71</v>
      </c>
      <c r="CG53" s="38">
        <v>3423624.7</v>
      </c>
      <c r="CH53" s="38">
        <v>7105989.65</v>
      </c>
      <c r="CI53" s="38">
        <v>0</v>
      </c>
      <c r="CJ53" s="47"/>
      <c r="CK53" s="92">
        <v>486</v>
      </c>
      <c r="CL53" s="92">
        <v>442</v>
      </c>
      <c r="CM53" s="92">
        <v>724</v>
      </c>
      <c r="CN53" s="92">
        <v>655</v>
      </c>
      <c r="CO53" s="92">
        <v>1808</v>
      </c>
      <c r="CP53" s="92">
        <v>1776</v>
      </c>
      <c r="CQ53" s="92">
        <v>8822</v>
      </c>
      <c r="CR53" s="92">
        <v>7073</v>
      </c>
      <c r="CS53" s="92">
        <v>106</v>
      </c>
      <c r="CT53" s="92">
        <v>33</v>
      </c>
      <c r="CU53" s="92">
        <v>10736</v>
      </c>
      <c r="CV53" s="92">
        <v>8882</v>
      </c>
      <c r="CW53" s="92">
        <v>1236</v>
      </c>
      <c r="CX53" s="92">
        <v>484</v>
      </c>
      <c r="CY53" s="92">
        <v>171</v>
      </c>
      <c r="CZ53" s="92">
        <v>11946</v>
      </c>
      <c r="DA53" s="125">
        <v>9979</v>
      </c>
      <c r="DB53" s="135">
        <v>1001088</v>
      </c>
    </row>
    <row r="54" spans="1:106" s="300" customFormat="1" ht="15.75" customHeight="1" thickBot="1">
      <c r="A54" s="214"/>
      <c r="B54" s="196" t="s">
        <v>109</v>
      </c>
      <c r="C54" s="68"/>
      <c r="D54" s="14">
        <v>12</v>
      </c>
      <c r="E54" s="136">
        <v>20849</v>
      </c>
      <c r="F54" s="204">
        <v>83.5</v>
      </c>
      <c r="G54" s="197">
        <v>2704</v>
      </c>
      <c r="H54" s="2"/>
      <c r="I54" s="14">
        <v>99</v>
      </c>
      <c r="J54" s="72"/>
      <c r="K54" s="199">
        <v>33.0809</v>
      </c>
      <c r="L54" s="199">
        <v>16</v>
      </c>
      <c r="M54" s="199">
        <v>72.7</v>
      </c>
      <c r="N54" s="199">
        <v>11</v>
      </c>
      <c r="O54" s="213">
        <v>6.04</v>
      </c>
      <c r="P54" s="213">
        <v>138.8209</v>
      </c>
      <c r="Q54" s="8">
        <v>0</v>
      </c>
      <c r="R54" s="8">
        <v>1</v>
      </c>
      <c r="S54" s="8">
        <v>62.7</v>
      </c>
      <c r="T54" s="8">
        <v>11</v>
      </c>
      <c r="U54" s="8">
        <v>14</v>
      </c>
      <c r="V54" s="8">
        <v>24.0809</v>
      </c>
      <c r="W54" s="8">
        <v>4</v>
      </c>
      <c r="X54" s="8">
        <v>2</v>
      </c>
      <c r="Y54" s="8">
        <v>10</v>
      </c>
      <c r="Z54" s="8">
        <v>3</v>
      </c>
      <c r="AA54" s="8">
        <v>7.04</v>
      </c>
      <c r="AB54" s="151"/>
      <c r="AC54" s="85">
        <v>580</v>
      </c>
      <c r="AD54" s="85">
        <v>11869</v>
      </c>
      <c r="AE54" s="85" t="s">
        <v>148</v>
      </c>
      <c r="AF54" s="151"/>
      <c r="AG54" s="197">
        <v>376701</v>
      </c>
      <c r="AH54" s="197">
        <v>210760</v>
      </c>
      <c r="AI54" s="48"/>
      <c r="AJ54" s="197">
        <v>2013</v>
      </c>
      <c r="AK54" s="197">
        <v>9773</v>
      </c>
      <c r="AL54" s="197">
        <v>11786</v>
      </c>
      <c r="AM54" s="197">
        <v>3700</v>
      </c>
      <c r="AN54" s="197">
        <v>16256</v>
      </c>
      <c r="AO54" s="197">
        <v>19956</v>
      </c>
      <c r="AP54" s="85">
        <v>5956</v>
      </c>
      <c r="AQ54" s="48"/>
      <c r="AR54" s="197">
        <v>13203</v>
      </c>
      <c r="AS54" s="151"/>
      <c r="AT54" s="197">
        <v>2063</v>
      </c>
      <c r="AU54" s="197">
        <v>855899</v>
      </c>
      <c r="AV54" s="197">
        <v>11088</v>
      </c>
      <c r="AW54" s="151"/>
      <c r="AX54" s="197">
        <v>764</v>
      </c>
      <c r="AY54" s="197" t="s">
        <v>148</v>
      </c>
      <c r="AZ54" s="85">
        <v>6470</v>
      </c>
      <c r="BA54" s="85">
        <v>195</v>
      </c>
      <c r="BB54" s="151"/>
      <c r="BC54" s="151"/>
      <c r="BD54" s="85">
        <v>481461</v>
      </c>
      <c r="BE54" s="201">
        <v>1795</v>
      </c>
      <c r="BF54" s="197">
        <v>543</v>
      </c>
      <c r="BG54" s="197" t="s">
        <v>148</v>
      </c>
      <c r="BH54" s="197">
        <v>0</v>
      </c>
      <c r="BI54" s="197">
        <v>1252</v>
      </c>
      <c r="BJ54" s="104"/>
      <c r="BK54" s="104"/>
      <c r="BL54" s="104"/>
      <c r="BM54" s="104"/>
      <c r="BN54" s="201">
        <v>64</v>
      </c>
      <c r="BO54" s="197">
        <v>57</v>
      </c>
      <c r="BP54" s="197">
        <v>7</v>
      </c>
      <c r="BQ54" s="197" t="s">
        <v>148</v>
      </c>
      <c r="BR54" s="197" t="s">
        <v>148</v>
      </c>
      <c r="BS54" s="201">
        <v>15793</v>
      </c>
      <c r="BT54" s="201">
        <v>6436</v>
      </c>
      <c r="BU54" s="201">
        <v>55</v>
      </c>
      <c r="BV54" s="201">
        <v>1691</v>
      </c>
      <c r="BW54" s="201">
        <v>7611</v>
      </c>
      <c r="BX54" s="85">
        <v>54105</v>
      </c>
      <c r="BY54" s="11"/>
      <c r="BZ54" s="47"/>
      <c r="CA54" s="67">
        <v>1224313.7</v>
      </c>
      <c r="CB54" s="67">
        <v>3480762.01</v>
      </c>
      <c r="CC54" s="10"/>
      <c r="CD54" s="10"/>
      <c r="CE54" s="67">
        <v>125505.93</v>
      </c>
      <c r="CF54" s="67">
        <v>1741709.95</v>
      </c>
      <c r="CG54" s="67">
        <v>7267469.5</v>
      </c>
      <c r="CH54" s="67">
        <v>13839761.09</v>
      </c>
      <c r="CI54" s="67"/>
      <c r="CJ54" s="47"/>
      <c r="CK54" s="197">
        <v>1153</v>
      </c>
      <c r="CL54" s="197">
        <v>1048</v>
      </c>
      <c r="CM54" s="197">
        <v>1553</v>
      </c>
      <c r="CN54" s="197">
        <v>1399</v>
      </c>
      <c r="CO54" s="197">
        <v>2543</v>
      </c>
      <c r="CP54" s="197">
        <v>2230</v>
      </c>
      <c r="CQ54" s="197">
        <v>11220</v>
      </c>
      <c r="CR54" s="197">
        <v>10405</v>
      </c>
      <c r="CS54" s="197">
        <v>5</v>
      </c>
      <c r="CT54" s="197">
        <v>2</v>
      </c>
      <c r="CU54" s="197">
        <v>13768</v>
      </c>
      <c r="CV54" s="197">
        <v>12637</v>
      </c>
      <c r="CW54" s="197">
        <v>0</v>
      </c>
      <c r="CX54" s="197">
        <v>0</v>
      </c>
      <c r="CY54" s="197">
        <v>4306</v>
      </c>
      <c r="CZ54" s="197">
        <v>16474</v>
      </c>
      <c r="DA54" s="202">
        <v>15084</v>
      </c>
      <c r="DB54" s="240"/>
    </row>
    <row r="55" spans="1:106" s="300" customFormat="1" ht="15" customHeight="1" thickBot="1">
      <c r="A55" s="216" t="s">
        <v>123</v>
      </c>
      <c r="B55" s="220"/>
      <c r="C55" s="222"/>
      <c r="D55" s="217">
        <f>SUM(D7:D54)</f>
        <v>234</v>
      </c>
      <c r="E55" s="251"/>
      <c r="F55" s="217">
        <f>SUM(F7:F54)</f>
        <v>2983.8</v>
      </c>
      <c r="G55" s="217">
        <f>SUM(G7:G54)</f>
        <v>60601</v>
      </c>
      <c r="H55" s="253"/>
      <c r="I55" s="217">
        <f>SUM(I7:I54)</f>
        <v>7401</v>
      </c>
      <c r="J55" s="252"/>
      <c r="K55" s="254">
        <f aca="true" t="shared" si="0" ref="K55:P55">SUM(K7:K54)</f>
        <v>1384.3573999999996</v>
      </c>
      <c r="L55" s="254">
        <f t="shared" si="0"/>
        <v>914.4127000000001</v>
      </c>
      <c r="M55" s="254">
        <f t="shared" si="0"/>
        <v>1644.465853846154</v>
      </c>
      <c r="N55" s="254">
        <f t="shared" si="0"/>
        <v>187.06</v>
      </c>
      <c r="O55" s="254">
        <f t="shared" si="0"/>
        <v>92.05000000000001</v>
      </c>
      <c r="P55" s="254">
        <f t="shared" si="0"/>
        <v>4222.305953846154</v>
      </c>
      <c r="Q55" s="219"/>
      <c r="R55" s="219"/>
      <c r="S55" s="219"/>
      <c r="T55" s="219"/>
      <c r="U55" s="219"/>
      <c r="V55" s="219"/>
      <c r="W55" s="219"/>
      <c r="X55" s="219"/>
      <c r="Y55" s="219"/>
      <c r="Z55" s="219"/>
      <c r="AA55" s="219"/>
      <c r="AB55" s="218"/>
      <c r="AC55" s="219"/>
      <c r="AD55" s="219"/>
      <c r="AE55" s="219"/>
      <c r="AF55" s="226"/>
      <c r="AG55" s="217">
        <f>SUM(AG7:AG54)</f>
        <v>23679803</v>
      </c>
      <c r="AH55" s="217">
        <f>SUM(AH7:AH54)</f>
        <v>2642165</v>
      </c>
      <c r="AI55" s="227"/>
      <c r="AJ55" s="217">
        <f aca="true" t="shared" si="1" ref="AJ55:AO55">SUM(AJ7:AJ54)</f>
        <v>93305</v>
      </c>
      <c r="AK55" s="217">
        <f t="shared" si="1"/>
        <v>183202</v>
      </c>
      <c r="AL55" s="217">
        <f t="shared" si="1"/>
        <v>276507</v>
      </c>
      <c r="AM55" s="217">
        <f t="shared" si="1"/>
        <v>77063</v>
      </c>
      <c r="AN55" s="217">
        <f t="shared" si="1"/>
        <v>306580</v>
      </c>
      <c r="AO55" s="217">
        <f t="shared" si="1"/>
        <v>383555</v>
      </c>
      <c r="AP55" s="219"/>
      <c r="AQ55" s="227"/>
      <c r="AR55" s="217">
        <f>SUM(AR7:AR54)</f>
        <v>850919</v>
      </c>
      <c r="AS55" s="226"/>
      <c r="AT55" s="217">
        <f>SUM(AT7:AT54)</f>
        <v>293515</v>
      </c>
      <c r="AU55" s="217">
        <f>SUM(AU7:AU54)</f>
        <v>27984879</v>
      </c>
      <c r="AV55" s="217">
        <f>SUM(AV7:AV54)</f>
        <v>518038</v>
      </c>
      <c r="AW55" s="226"/>
      <c r="AX55" s="217">
        <f>SUM(AX7:AX54)</f>
        <v>101764</v>
      </c>
      <c r="AY55" s="217">
        <f>SUM(AY7:AY54)</f>
        <v>13752994</v>
      </c>
      <c r="AZ55" s="219"/>
      <c r="BA55" s="219"/>
      <c r="BB55" s="226"/>
      <c r="BC55" s="226"/>
      <c r="BD55" s="219"/>
      <c r="BE55" s="217">
        <f>SUM(BE7:BE54)</f>
        <v>120546</v>
      </c>
      <c r="BF55" s="217">
        <f>SUM(BF7:BF54)</f>
        <v>4385</v>
      </c>
      <c r="BG55" s="217">
        <f>SUM(BG7:BG54)</f>
        <v>6828</v>
      </c>
      <c r="BH55" s="217">
        <f>SUM(BH7:BH54)</f>
        <v>9402</v>
      </c>
      <c r="BI55" s="217">
        <f>SUM(BI7:BI54)</f>
        <v>90623</v>
      </c>
      <c r="BJ55" s="228"/>
      <c r="BK55" s="228"/>
      <c r="BL55" s="228"/>
      <c r="BM55" s="228"/>
      <c r="BN55" s="217">
        <f aca="true" t="shared" si="2" ref="BN55:BW55">SUM(BN7:BN54)</f>
        <v>48694</v>
      </c>
      <c r="BO55" s="217">
        <f t="shared" si="2"/>
        <v>10455</v>
      </c>
      <c r="BP55" s="217">
        <f t="shared" si="2"/>
        <v>222</v>
      </c>
      <c r="BQ55" s="217">
        <f t="shared" si="2"/>
        <v>13650</v>
      </c>
      <c r="BR55" s="217">
        <f t="shared" si="2"/>
        <v>23968</v>
      </c>
      <c r="BS55" s="217">
        <f t="shared" si="2"/>
        <v>934917</v>
      </c>
      <c r="BT55" s="217">
        <f t="shared" si="2"/>
        <v>232684</v>
      </c>
      <c r="BU55" s="217">
        <f t="shared" si="2"/>
        <v>38442</v>
      </c>
      <c r="BV55" s="217">
        <f t="shared" si="2"/>
        <v>50387</v>
      </c>
      <c r="BW55" s="217">
        <f t="shared" si="2"/>
        <v>614956</v>
      </c>
      <c r="BX55" s="219"/>
      <c r="BY55" s="229"/>
      <c r="BZ55" s="225"/>
      <c r="CA55" s="255">
        <f>SUM(CA7:CA54)</f>
        <v>50095162.05</v>
      </c>
      <c r="CB55" s="255">
        <f>SUM(CB7:CB54)</f>
        <v>115098736.9</v>
      </c>
      <c r="CC55" s="230"/>
      <c r="CD55" s="230"/>
      <c r="CE55" s="255">
        <f>SUM(CE7:CE54)</f>
        <v>3740205.79</v>
      </c>
      <c r="CF55" s="255">
        <f>SUM(CF7:CF54)</f>
        <v>44380909.400000006</v>
      </c>
      <c r="CG55" s="255">
        <f>SUM(CG7:CG54)</f>
        <v>212310539.05999997</v>
      </c>
      <c r="CH55" s="255">
        <f>SUM(CH7:CH54)</f>
        <v>425625554.1999999</v>
      </c>
      <c r="CI55" s="255"/>
      <c r="CJ55" s="225"/>
      <c r="CK55" s="217">
        <f aca="true" t="shared" si="3" ref="CK55:CX55">SUM(CK7:CK54)</f>
        <v>35605.09</v>
      </c>
      <c r="CL55" s="217">
        <f t="shared" si="3"/>
        <v>31355.23</v>
      </c>
      <c r="CM55" s="217">
        <f t="shared" si="3"/>
        <v>48824.6</v>
      </c>
      <c r="CN55" s="217">
        <f t="shared" si="3"/>
        <v>42183.28</v>
      </c>
      <c r="CO55" s="217">
        <f t="shared" si="3"/>
        <v>151747</v>
      </c>
      <c r="CP55" s="217">
        <f t="shared" si="3"/>
        <v>100244.94</v>
      </c>
      <c r="CQ55" s="217">
        <f t="shared" si="3"/>
        <v>569433</v>
      </c>
      <c r="CR55" s="217">
        <f t="shared" si="3"/>
        <v>479456.8</v>
      </c>
      <c r="CS55" s="217">
        <f t="shared" si="3"/>
        <v>124547.3</v>
      </c>
      <c r="CT55" s="217">
        <f t="shared" si="3"/>
        <v>60974.33185185185</v>
      </c>
      <c r="CU55" s="217">
        <f t="shared" si="3"/>
        <v>845727.3</v>
      </c>
      <c r="CV55" s="217">
        <f t="shared" si="3"/>
        <v>640676.0718518519</v>
      </c>
      <c r="CW55" s="217">
        <f t="shared" si="3"/>
        <v>104019</v>
      </c>
      <c r="CX55" s="217">
        <f t="shared" si="3"/>
        <v>45062.35</v>
      </c>
      <c r="CY55" s="217"/>
      <c r="CZ55" s="217">
        <f>SUM(CZ7:CZ54)</f>
        <v>930156.99</v>
      </c>
      <c r="DA55" s="217">
        <f>SUM(DA7:DA54)</f>
        <v>714214.5818518519</v>
      </c>
      <c r="DB55" s="219"/>
    </row>
    <row r="56" spans="1:106" s="300" customFormat="1" ht="15" customHeight="1">
      <c r="A56" s="231" t="s">
        <v>110</v>
      </c>
      <c r="B56" s="263"/>
      <c r="C56" s="222"/>
      <c r="D56" s="232">
        <f>AVERAGE(D7:D54)</f>
        <v>5.85</v>
      </c>
      <c r="E56" s="233"/>
      <c r="F56" s="234">
        <f>AVERAGE(F7:F54)</f>
        <v>74.595</v>
      </c>
      <c r="G56" s="235">
        <f>AVERAGE(G7:G54)</f>
        <v>1515.025</v>
      </c>
      <c r="H56" s="223"/>
      <c r="I56" s="236">
        <f>AVERAGE(I7:I54)</f>
        <v>185.025</v>
      </c>
      <c r="J56" s="224"/>
      <c r="K56" s="237">
        <f aca="true" t="shared" si="4" ref="K56:P56">AVERAGE(K7:K54)</f>
        <v>34.60893499999999</v>
      </c>
      <c r="L56" s="237">
        <f t="shared" si="4"/>
        <v>22.8603175</v>
      </c>
      <c r="M56" s="237">
        <f t="shared" si="4"/>
        <v>41.11164634615385</v>
      </c>
      <c r="N56" s="237">
        <f t="shared" si="4"/>
        <v>4.796410256410256</v>
      </c>
      <c r="O56" s="237">
        <f t="shared" si="4"/>
        <v>2.3012500000000005</v>
      </c>
      <c r="P56" s="237">
        <f t="shared" si="4"/>
        <v>105.55764884615385</v>
      </c>
      <c r="Q56" s="238"/>
      <c r="R56" s="238"/>
      <c r="S56" s="238"/>
      <c r="T56" s="238"/>
      <c r="U56" s="238"/>
      <c r="V56" s="238"/>
      <c r="W56" s="238"/>
      <c r="X56" s="238"/>
      <c r="Y56" s="238"/>
      <c r="Z56" s="238"/>
      <c r="AA56" s="238"/>
      <c r="AB56" s="223"/>
      <c r="AC56" s="233"/>
      <c r="AD56" s="233"/>
      <c r="AE56" s="233"/>
      <c r="AF56" s="226"/>
      <c r="AG56" s="235">
        <f>AVERAGE(AG7:AG54)</f>
        <v>607174.4358974359</v>
      </c>
      <c r="AH56" s="235">
        <f>AVERAGE(AH7:AH54)</f>
        <v>69530.65789473684</v>
      </c>
      <c r="AI56" s="227"/>
      <c r="AJ56" s="235">
        <f aca="true" t="shared" si="5" ref="AJ56:AO56">AVERAGE(AJ7:AJ54)</f>
        <v>2332.625</v>
      </c>
      <c r="AK56" s="235">
        <f t="shared" si="5"/>
        <v>4580.05</v>
      </c>
      <c r="AL56" s="235">
        <f t="shared" si="5"/>
        <v>6912.675</v>
      </c>
      <c r="AM56" s="235">
        <f t="shared" si="5"/>
        <v>1879.5853658536585</v>
      </c>
      <c r="AN56" s="235">
        <f t="shared" si="5"/>
        <v>7664.5</v>
      </c>
      <c r="AO56" s="235">
        <f t="shared" si="5"/>
        <v>9588.875</v>
      </c>
      <c r="AP56" s="233"/>
      <c r="AQ56" s="227"/>
      <c r="AR56" s="235">
        <f>AVERAGE(AR7:AR54)</f>
        <v>21272.975</v>
      </c>
      <c r="AS56" s="226"/>
      <c r="AT56" s="235">
        <f>AVERAGE(AT7:AT54)</f>
        <v>7526.025641025641</v>
      </c>
      <c r="AU56" s="235">
        <f>AVERAGE(AU7:AU54)</f>
        <v>717561</v>
      </c>
      <c r="AV56" s="235">
        <f>AVERAGE(AV7:AV54)</f>
        <v>14801.085714285715</v>
      </c>
      <c r="AW56" s="226"/>
      <c r="AX56" s="235">
        <f>AVERAGE(AX7:AX54)</f>
        <v>3509.103448275862</v>
      </c>
      <c r="AY56" s="235">
        <f>AVERAGE(AY7:AY54)</f>
        <v>491178.35714285716</v>
      </c>
      <c r="AZ56" s="233"/>
      <c r="BA56" s="233"/>
      <c r="BB56" s="226"/>
      <c r="BC56" s="226"/>
      <c r="BD56" s="233"/>
      <c r="BE56" s="235">
        <f>AVERAGE(BE7:BE54)</f>
        <v>3013.65</v>
      </c>
      <c r="BF56" s="235">
        <f>AVERAGE(BF7:BF54)</f>
        <v>112.43589743589743</v>
      </c>
      <c r="BG56" s="235">
        <f>AVERAGE(BG7:BG54)</f>
        <v>179.68421052631578</v>
      </c>
      <c r="BH56" s="235">
        <f>AVERAGE(BH7:BH54)</f>
        <v>261.1666666666667</v>
      </c>
      <c r="BI56" s="235">
        <f>AVERAGE(BI7:BI54)</f>
        <v>2384.815789473684</v>
      </c>
      <c r="BJ56" s="228"/>
      <c r="BK56" s="228"/>
      <c r="BL56" s="228"/>
      <c r="BM56" s="228"/>
      <c r="BN56" s="235">
        <f aca="true" t="shared" si="6" ref="BN56:BW56">AVERAGE(BN7:BN54)</f>
        <v>1217.35</v>
      </c>
      <c r="BO56" s="235">
        <f t="shared" si="6"/>
        <v>268.0769230769231</v>
      </c>
      <c r="BP56" s="235">
        <f t="shared" si="6"/>
        <v>5.842105263157895</v>
      </c>
      <c r="BQ56" s="235">
        <f t="shared" si="6"/>
        <v>379.1666666666667</v>
      </c>
      <c r="BR56" s="235">
        <f t="shared" si="6"/>
        <v>665.7777777777778</v>
      </c>
      <c r="BS56" s="235">
        <f t="shared" si="6"/>
        <v>23372.925</v>
      </c>
      <c r="BT56" s="235">
        <f t="shared" si="6"/>
        <v>5817.1</v>
      </c>
      <c r="BU56" s="235">
        <f t="shared" si="6"/>
        <v>961.05</v>
      </c>
      <c r="BV56" s="235">
        <f t="shared" si="6"/>
        <v>1259.675</v>
      </c>
      <c r="BW56" s="235">
        <f t="shared" si="6"/>
        <v>15373.9</v>
      </c>
      <c r="BX56" s="233"/>
      <c r="BY56" s="229"/>
      <c r="BZ56" s="225"/>
      <c r="CA56" s="239">
        <f>AVERAGE(CA7:CA54)</f>
        <v>1252379.05125</v>
      </c>
      <c r="CB56" s="239">
        <f>AVERAGE(CB7:CB54)</f>
        <v>2877468.4225000003</v>
      </c>
      <c r="CC56" s="230"/>
      <c r="CD56" s="230"/>
      <c r="CE56" s="239">
        <f>AVERAGE(CE7:CE54)</f>
        <v>93505.14475</v>
      </c>
      <c r="CF56" s="239">
        <f>AVERAGE(CF7:CF54)</f>
        <v>1109522.735</v>
      </c>
      <c r="CG56" s="239">
        <f>AVERAGE(CG7:CG54)</f>
        <v>5307763.476499999</v>
      </c>
      <c r="CH56" s="239">
        <f>AVERAGE(CH7:CH54)</f>
        <v>10640638.854999999</v>
      </c>
      <c r="CI56" s="239"/>
      <c r="CJ56" s="225"/>
      <c r="CK56" s="235">
        <f aca="true" t="shared" si="7" ref="CK56:CX56">AVERAGE(CK7:CK54)</f>
        <v>912.9510256410256</v>
      </c>
      <c r="CL56" s="235">
        <f t="shared" si="7"/>
        <v>803.9802564102564</v>
      </c>
      <c r="CM56" s="235">
        <f t="shared" si="7"/>
        <v>1251.9128205128204</v>
      </c>
      <c r="CN56" s="235">
        <f t="shared" si="7"/>
        <v>1081.6225641025642</v>
      </c>
      <c r="CO56" s="235">
        <f t="shared" si="7"/>
        <v>3890.948717948718</v>
      </c>
      <c r="CP56" s="235">
        <f t="shared" si="7"/>
        <v>2570.383076923077</v>
      </c>
      <c r="CQ56" s="235">
        <f t="shared" si="7"/>
        <v>14600.846153846154</v>
      </c>
      <c r="CR56" s="235">
        <f t="shared" si="7"/>
        <v>12293.764102564102</v>
      </c>
      <c r="CS56" s="235">
        <f t="shared" si="7"/>
        <v>3193.520512820513</v>
      </c>
      <c r="CT56" s="235">
        <f t="shared" si="7"/>
        <v>1563.4444064577397</v>
      </c>
      <c r="CU56" s="235">
        <f t="shared" si="7"/>
        <v>21685.315384615387</v>
      </c>
      <c r="CV56" s="235">
        <f t="shared" si="7"/>
        <v>16427.59158594492</v>
      </c>
      <c r="CW56" s="235">
        <f t="shared" si="7"/>
        <v>2667.153846153846</v>
      </c>
      <c r="CX56" s="235">
        <f t="shared" si="7"/>
        <v>1155.4448717948717</v>
      </c>
      <c r="CY56" s="235"/>
      <c r="CZ56" s="235">
        <f>AVERAGE(CZ7:CZ54)</f>
        <v>23850.17923076923</v>
      </c>
      <c r="DA56" s="235">
        <f>AVERAGE(DA7:DA54)</f>
        <v>18313.19440645774</v>
      </c>
      <c r="DB56" s="240"/>
    </row>
    <row r="57" spans="1:106" s="300" customFormat="1" ht="15" customHeight="1">
      <c r="A57" s="231" t="s">
        <v>111</v>
      </c>
      <c r="B57" s="264"/>
      <c r="C57" s="222"/>
      <c r="D57" s="232">
        <f>MEDIAN(D7:D54)</f>
        <v>4</v>
      </c>
      <c r="E57" s="233"/>
      <c r="F57" s="234">
        <f>MEDIAN(F7:F54)</f>
        <v>75.15</v>
      </c>
      <c r="G57" s="235">
        <f>MEDIAN(G7:G54)</f>
        <v>1415.5</v>
      </c>
      <c r="H57" s="223"/>
      <c r="I57" s="236">
        <f>MEDIAN(I7:I54)</f>
        <v>159</v>
      </c>
      <c r="J57" s="224"/>
      <c r="K57" s="237">
        <f aca="true" t="shared" si="8" ref="K57:P57">MEDIAN(K7:K54)</f>
        <v>31.755</v>
      </c>
      <c r="L57" s="237">
        <f t="shared" si="8"/>
        <v>18.1</v>
      </c>
      <c r="M57" s="237">
        <f t="shared" si="8"/>
        <v>32.2</v>
      </c>
      <c r="N57" s="237">
        <f t="shared" si="8"/>
        <v>3.8</v>
      </c>
      <c r="O57" s="237">
        <f t="shared" si="8"/>
        <v>0</v>
      </c>
      <c r="P57" s="237">
        <f t="shared" si="8"/>
        <v>90.8</v>
      </c>
      <c r="Q57" s="238"/>
      <c r="R57" s="238"/>
      <c r="S57" s="238"/>
      <c r="T57" s="238"/>
      <c r="U57" s="238"/>
      <c r="V57" s="238"/>
      <c r="W57" s="238"/>
      <c r="X57" s="238"/>
      <c r="Y57" s="238"/>
      <c r="Z57" s="238"/>
      <c r="AA57" s="238"/>
      <c r="AB57" s="223"/>
      <c r="AC57" s="233"/>
      <c r="AD57" s="233"/>
      <c r="AE57" s="233"/>
      <c r="AF57" s="226"/>
      <c r="AG57" s="235">
        <f>MEDIAN(AG7:AG54)</f>
        <v>404500</v>
      </c>
      <c r="AH57" s="235">
        <f>MEDIAN(AH7:AH54)</f>
        <v>49085</v>
      </c>
      <c r="AI57" s="227"/>
      <c r="AJ57" s="235">
        <f aca="true" t="shared" si="9" ref="AJ57:AO57">MEDIAN(AJ7:AJ54)</f>
        <v>1854.5</v>
      </c>
      <c r="AK57" s="235">
        <f t="shared" si="9"/>
        <v>2174</v>
      </c>
      <c r="AL57" s="235">
        <f t="shared" si="9"/>
        <v>3907.5</v>
      </c>
      <c r="AM57" s="235">
        <f t="shared" si="9"/>
        <v>1567</v>
      </c>
      <c r="AN57" s="235">
        <f t="shared" si="9"/>
        <v>5688</v>
      </c>
      <c r="AO57" s="235">
        <f t="shared" si="9"/>
        <v>7166.5</v>
      </c>
      <c r="AP57" s="233"/>
      <c r="AQ57" s="227"/>
      <c r="AR57" s="235">
        <f>MEDIAN(AR7:AR54)</f>
        <v>16951</v>
      </c>
      <c r="AS57" s="226"/>
      <c r="AT57" s="235">
        <f>MEDIAN(AT7:AT54)</f>
        <v>4882</v>
      </c>
      <c r="AU57" s="235">
        <f>MEDIAN(AU7:AU54)</f>
        <v>638338</v>
      </c>
      <c r="AV57" s="235">
        <f>MEDIAN(AV7:AV54)</f>
        <v>12754</v>
      </c>
      <c r="AW57" s="226"/>
      <c r="AX57" s="235">
        <f>MEDIAN(AX7:AX54)</f>
        <v>2304</v>
      </c>
      <c r="AY57" s="235">
        <f>MEDIAN(AY7:AY54)</f>
        <v>423798.5</v>
      </c>
      <c r="AZ57" s="233"/>
      <c r="BA57" s="233"/>
      <c r="BB57" s="226"/>
      <c r="BC57" s="226"/>
      <c r="BD57" s="233"/>
      <c r="BE57" s="235">
        <f>MEDIAN(BE7:BE54)</f>
        <v>1138</v>
      </c>
      <c r="BF57" s="235">
        <f>MEDIAN(BF7:BF54)</f>
        <v>82</v>
      </c>
      <c r="BG57" s="235">
        <f>MEDIAN(BG7:BG54)</f>
        <v>16.5</v>
      </c>
      <c r="BH57" s="235">
        <f>MEDIAN(BH7:BH54)</f>
        <v>106</v>
      </c>
      <c r="BI57" s="235">
        <f>MEDIAN(BI7:BI54)</f>
        <v>575</v>
      </c>
      <c r="BJ57" s="228"/>
      <c r="BK57" s="228"/>
      <c r="BL57" s="228"/>
      <c r="BM57" s="228"/>
      <c r="BN57" s="235">
        <f aca="true" t="shared" si="10" ref="BN57:BW57">MEDIAN(BN7:BN54)</f>
        <v>270</v>
      </c>
      <c r="BO57" s="235">
        <f t="shared" si="10"/>
        <v>170</v>
      </c>
      <c r="BP57" s="235">
        <f t="shared" si="10"/>
        <v>3</v>
      </c>
      <c r="BQ57" s="235">
        <f t="shared" si="10"/>
        <v>0</v>
      </c>
      <c r="BR57" s="235">
        <f t="shared" si="10"/>
        <v>0</v>
      </c>
      <c r="BS57" s="235">
        <f t="shared" si="10"/>
        <v>22277.5</v>
      </c>
      <c r="BT57" s="235">
        <f t="shared" si="10"/>
        <v>4721</v>
      </c>
      <c r="BU57" s="235">
        <f t="shared" si="10"/>
        <v>231.5</v>
      </c>
      <c r="BV57" s="235">
        <f t="shared" si="10"/>
        <v>1138.5</v>
      </c>
      <c r="BW57" s="235">
        <f t="shared" si="10"/>
        <v>17090</v>
      </c>
      <c r="BX57" s="233"/>
      <c r="BY57" s="229"/>
      <c r="BZ57" s="225"/>
      <c r="CA57" s="239">
        <f>MEDIAN(CA7:CA54)</f>
        <v>1196138.35</v>
      </c>
      <c r="CB57" s="239">
        <f>MEDIAN(CB7:CB54)</f>
        <v>2138070.09</v>
      </c>
      <c r="CC57" s="230"/>
      <c r="CD57" s="230"/>
      <c r="CE57" s="239">
        <f>MEDIAN(CE7:CE54)</f>
        <v>68698</v>
      </c>
      <c r="CF57" s="239">
        <f>MEDIAN(CF7:CF54)</f>
        <v>819466.0700000001</v>
      </c>
      <c r="CG57" s="239">
        <f>MEDIAN(CG7:CG54)</f>
        <v>4781401.5</v>
      </c>
      <c r="CH57" s="239">
        <f>MEDIAN(CH7:CH54)</f>
        <v>8600774.335</v>
      </c>
      <c r="CI57" s="239"/>
      <c r="CJ57" s="225"/>
      <c r="CK57" s="235">
        <f aca="true" t="shared" si="11" ref="CK57:CX57">MEDIAN(CK7:CK54)</f>
        <v>713</v>
      </c>
      <c r="CL57" s="235">
        <f t="shared" si="11"/>
        <v>736</v>
      </c>
      <c r="CM57" s="235">
        <f t="shared" si="11"/>
        <v>1117</v>
      </c>
      <c r="CN57" s="235">
        <f t="shared" si="11"/>
        <v>963</v>
      </c>
      <c r="CO57" s="235">
        <f t="shared" si="11"/>
        <v>3215</v>
      </c>
      <c r="CP57" s="235">
        <f t="shared" si="11"/>
        <v>2246</v>
      </c>
      <c r="CQ57" s="235">
        <f t="shared" si="11"/>
        <v>12979</v>
      </c>
      <c r="CR57" s="235">
        <f t="shared" si="11"/>
        <v>10798</v>
      </c>
      <c r="CS57" s="235">
        <f t="shared" si="11"/>
        <v>259</v>
      </c>
      <c r="CT57" s="235">
        <f t="shared" si="11"/>
        <v>115.73</v>
      </c>
      <c r="CU57" s="235">
        <f t="shared" si="11"/>
        <v>19929</v>
      </c>
      <c r="CV57" s="235">
        <f t="shared" si="11"/>
        <v>15324</v>
      </c>
      <c r="CW57" s="235">
        <f t="shared" si="11"/>
        <v>981</v>
      </c>
      <c r="CX57" s="235">
        <f t="shared" si="11"/>
        <v>466</v>
      </c>
      <c r="CY57" s="235"/>
      <c r="CZ57" s="235">
        <f>MEDIAN(CZ7:CZ54)</f>
        <v>21585</v>
      </c>
      <c r="DA57" s="235">
        <f>MEDIAN(DA7:DA54)</f>
        <v>17121</v>
      </c>
      <c r="DB57" s="240"/>
    </row>
    <row r="58" spans="1:106" s="300" customFormat="1" ht="15" customHeight="1">
      <c r="A58" s="231" t="s">
        <v>112</v>
      </c>
      <c r="B58" s="264"/>
      <c r="C58" s="222"/>
      <c r="D58" s="232">
        <f>PERCENTILE(D7:D54,0.25)</f>
        <v>2</v>
      </c>
      <c r="E58" s="233"/>
      <c r="F58" s="234">
        <f>PERCENTILE(F7:F54,0.25)</f>
        <v>71.375</v>
      </c>
      <c r="G58" s="235">
        <f>PERCENTILE(G7:G54,0.25)</f>
        <v>781.5</v>
      </c>
      <c r="H58" s="223"/>
      <c r="I58" s="236">
        <f>PERCENTILE(I7:I54,0.25)</f>
        <v>79.5</v>
      </c>
      <c r="J58" s="224"/>
      <c r="K58" s="237">
        <f aca="true" t="shared" si="12" ref="K58:P58">PERCENTILE(K7:K54,0.25)</f>
        <v>18.044999999999998</v>
      </c>
      <c r="L58" s="237">
        <f t="shared" si="12"/>
        <v>10.162500000000001</v>
      </c>
      <c r="M58" s="237">
        <f t="shared" si="12"/>
        <v>20.2825</v>
      </c>
      <c r="N58" s="237">
        <f t="shared" si="12"/>
        <v>1</v>
      </c>
      <c r="O58" s="237">
        <f t="shared" si="12"/>
        <v>0</v>
      </c>
      <c r="P58" s="237">
        <f t="shared" si="12"/>
        <v>56.2925</v>
      </c>
      <c r="Q58" s="238"/>
      <c r="R58" s="238"/>
      <c r="S58" s="238"/>
      <c r="T58" s="238"/>
      <c r="U58" s="238"/>
      <c r="V58" s="238"/>
      <c r="W58" s="238"/>
      <c r="X58" s="238"/>
      <c r="Y58" s="238"/>
      <c r="Z58" s="238"/>
      <c r="AA58" s="238"/>
      <c r="AB58" s="223"/>
      <c r="AC58" s="233"/>
      <c r="AD58" s="233"/>
      <c r="AE58" s="233"/>
      <c r="AF58" s="226"/>
      <c r="AG58" s="235">
        <f>PERCENTILE(AG7:AG54,0.25)</f>
        <v>223843.5</v>
      </c>
      <c r="AH58" s="235">
        <f>PERCENTILE(AH7:AH54,0.25)</f>
        <v>22240.25</v>
      </c>
      <c r="AI58" s="227"/>
      <c r="AJ58" s="235">
        <f aca="true" t="shared" si="13" ref="AJ58:AO58">PERCENTILE(AJ7:AJ54,0.25)</f>
        <v>1167</v>
      </c>
      <c r="AK58" s="235">
        <f t="shared" si="13"/>
        <v>1078</v>
      </c>
      <c r="AL58" s="235">
        <f t="shared" si="13"/>
        <v>2297.5</v>
      </c>
      <c r="AM58" s="235">
        <f t="shared" si="13"/>
        <v>719</v>
      </c>
      <c r="AN58" s="235">
        <f t="shared" si="13"/>
        <v>2311.5</v>
      </c>
      <c r="AO58" s="235">
        <f t="shared" si="13"/>
        <v>2894.5</v>
      </c>
      <c r="AP58" s="233"/>
      <c r="AQ58" s="227"/>
      <c r="AR58" s="235">
        <f>PERCENTILE(AR7:AR54,0.25)</f>
        <v>12163.75</v>
      </c>
      <c r="AS58" s="226"/>
      <c r="AT58" s="235">
        <f>PERCENTILE(AT7:AT54,0.25)</f>
        <v>1730</v>
      </c>
      <c r="AU58" s="235">
        <f>PERCENTILE(AU7:AU54,0.25)</f>
        <v>331718.5</v>
      </c>
      <c r="AV58" s="235">
        <f>PERCENTILE(AV7:AV54,0.25)</f>
        <v>8908</v>
      </c>
      <c r="AW58" s="226"/>
      <c r="AX58" s="235">
        <f>PERCENTILE(AX7:AX54,0.25)</f>
        <v>830</v>
      </c>
      <c r="AY58" s="235">
        <f>PERCENTILE(AY7:AY54,0.25)</f>
        <v>297340.25</v>
      </c>
      <c r="AZ58" s="233"/>
      <c r="BA58" s="233"/>
      <c r="BB58" s="226"/>
      <c r="BC58" s="226"/>
      <c r="BD58" s="233"/>
      <c r="BE58" s="235">
        <f>PERCENTILE(BE7:BE54,0.25)</f>
        <v>374.75</v>
      </c>
      <c r="BF58" s="235">
        <f>PERCENTILE(BF7:BF54,0.25)</f>
        <v>27.5</v>
      </c>
      <c r="BG58" s="235">
        <f>PERCENTILE(BG7:BG54,0.25)</f>
        <v>2</v>
      </c>
      <c r="BH58" s="235">
        <f>PERCENTILE(BH7:BH54,0.25)</f>
        <v>0</v>
      </c>
      <c r="BI58" s="235">
        <f>PERCENTILE(BI7:BI54,0.25)</f>
        <v>36</v>
      </c>
      <c r="BJ58" s="228"/>
      <c r="BK58" s="228"/>
      <c r="BL58" s="228"/>
      <c r="BM58" s="228"/>
      <c r="BN58" s="235">
        <f aca="true" t="shared" si="14" ref="BN58:BW58">PERCENTILE(BN7:BN54,0.25)</f>
        <v>87.75</v>
      </c>
      <c r="BO58" s="235">
        <f t="shared" si="14"/>
        <v>80</v>
      </c>
      <c r="BP58" s="235">
        <f t="shared" si="14"/>
        <v>0</v>
      </c>
      <c r="BQ58" s="235">
        <f t="shared" si="14"/>
        <v>0</v>
      </c>
      <c r="BR58" s="235">
        <f t="shared" si="14"/>
        <v>0</v>
      </c>
      <c r="BS58" s="235">
        <f t="shared" si="14"/>
        <v>12274.25</v>
      </c>
      <c r="BT58" s="235">
        <f t="shared" si="14"/>
        <v>3272.75</v>
      </c>
      <c r="BU58" s="235">
        <f t="shared" si="14"/>
        <v>56.5</v>
      </c>
      <c r="BV58" s="235">
        <f t="shared" si="14"/>
        <v>628</v>
      </c>
      <c r="BW58" s="235">
        <f t="shared" si="14"/>
        <v>6657.5</v>
      </c>
      <c r="BX58" s="233"/>
      <c r="BY58" s="229"/>
      <c r="BZ58" s="225"/>
      <c r="CA58" s="239">
        <f>PERCENTILE(CA7:CA54,0.25)</f>
        <v>580733.75</v>
      </c>
      <c r="CB58" s="239">
        <f>PERCENTILE(CB7:CB54,0.25)</f>
        <v>1041873</v>
      </c>
      <c r="CC58" s="230"/>
      <c r="CD58" s="230"/>
      <c r="CE58" s="239">
        <f>PERCENTILE(CE7:CE54,0.25)</f>
        <v>25153</v>
      </c>
      <c r="CF58" s="239">
        <f>PERCENTILE(CF7:CF54,0.25)</f>
        <v>492474.75</v>
      </c>
      <c r="CG58" s="239">
        <f>PERCENTILE(CG7:CG54,0.25)</f>
        <v>2841758.25</v>
      </c>
      <c r="CH58" s="239">
        <f>PERCENTILE(CH7:CH54,0.25)</f>
        <v>5783629.25</v>
      </c>
      <c r="CI58" s="239"/>
      <c r="CJ58" s="225"/>
      <c r="CK58" s="235">
        <f aca="true" t="shared" si="15" ref="CK58:CX58">PERCENTILE(CK7:CK54,0.25)</f>
        <v>450.5</v>
      </c>
      <c r="CL58" s="235">
        <f t="shared" si="15"/>
        <v>421.5</v>
      </c>
      <c r="CM58" s="235">
        <f t="shared" si="15"/>
        <v>746</v>
      </c>
      <c r="CN58" s="235">
        <f t="shared" si="15"/>
        <v>669</v>
      </c>
      <c r="CO58" s="235">
        <f t="shared" si="15"/>
        <v>2030</v>
      </c>
      <c r="CP58" s="235">
        <f t="shared" si="15"/>
        <v>1334</v>
      </c>
      <c r="CQ58" s="235">
        <f t="shared" si="15"/>
        <v>8780.5</v>
      </c>
      <c r="CR58" s="235">
        <f t="shared" si="15"/>
        <v>7066</v>
      </c>
      <c r="CS58" s="235">
        <f t="shared" si="15"/>
        <v>101</v>
      </c>
      <c r="CT58" s="235">
        <f t="shared" si="15"/>
        <v>44</v>
      </c>
      <c r="CU58" s="235">
        <f t="shared" si="15"/>
        <v>11305.5</v>
      </c>
      <c r="CV58" s="235">
        <f t="shared" si="15"/>
        <v>8978</v>
      </c>
      <c r="CW58" s="235">
        <f t="shared" si="15"/>
        <v>228.5</v>
      </c>
      <c r="CX58" s="235">
        <f t="shared" si="15"/>
        <v>100</v>
      </c>
      <c r="CY58" s="235"/>
      <c r="CZ58" s="235">
        <f>PERCENTILE(CZ7:CZ54,0.25)</f>
        <v>12938.5</v>
      </c>
      <c r="DA58" s="235">
        <f>PERCENTILE(DA7:DA54,0.25)</f>
        <v>10460</v>
      </c>
      <c r="DB58" s="240"/>
    </row>
    <row r="59" spans="1:106" s="300" customFormat="1" ht="15" customHeight="1">
      <c r="A59" s="231" t="s">
        <v>113</v>
      </c>
      <c r="B59" s="264"/>
      <c r="C59" s="222"/>
      <c r="D59" s="232">
        <f>PERCENTILE(D7:D54,0.75)</f>
        <v>7</v>
      </c>
      <c r="E59" s="233"/>
      <c r="F59" s="234">
        <f>PERCENTILE(F7:F54,0.75)</f>
        <v>80.5</v>
      </c>
      <c r="G59" s="235">
        <f>PERCENTILE(G7:G54,0.75)</f>
        <v>1899.5</v>
      </c>
      <c r="H59" s="223"/>
      <c r="I59" s="236">
        <f>PERCENTILE(I7:I54,0.75)</f>
        <v>259.25</v>
      </c>
      <c r="J59" s="224"/>
      <c r="K59" s="237">
        <f aca="true" t="shared" si="16" ref="K59:P59">PERCENTILE(K7:K54,0.75)</f>
        <v>43.5475</v>
      </c>
      <c r="L59" s="237">
        <f t="shared" si="16"/>
        <v>30.3275</v>
      </c>
      <c r="M59" s="237">
        <f t="shared" si="16"/>
        <v>58.25</v>
      </c>
      <c r="N59" s="237">
        <f t="shared" si="16"/>
        <v>7.4</v>
      </c>
      <c r="O59" s="237">
        <f t="shared" si="16"/>
        <v>0</v>
      </c>
      <c r="P59" s="237">
        <f t="shared" si="16"/>
        <v>140.695</v>
      </c>
      <c r="Q59" s="238"/>
      <c r="R59" s="238"/>
      <c r="S59" s="238"/>
      <c r="T59" s="238"/>
      <c r="U59" s="238"/>
      <c r="V59" s="238"/>
      <c r="W59" s="238"/>
      <c r="X59" s="238"/>
      <c r="Y59" s="238"/>
      <c r="Z59" s="238"/>
      <c r="AA59" s="238"/>
      <c r="AB59" s="223"/>
      <c r="AC59" s="233"/>
      <c r="AD59" s="233"/>
      <c r="AE59" s="233"/>
      <c r="AF59" s="226"/>
      <c r="AG59" s="235">
        <f>PERCENTILE(AG7:AG54,0.75)</f>
        <v>732488.5</v>
      </c>
      <c r="AH59" s="235">
        <f>PERCENTILE(AH7:AH54,0.75)</f>
        <v>104881.75</v>
      </c>
      <c r="AI59" s="227"/>
      <c r="AJ59" s="235">
        <f aca="true" t="shared" si="17" ref="AJ59:AO59">PERCENTILE(AJ7:AJ54,0.75)</f>
        <v>3683</v>
      </c>
      <c r="AK59" s="235">
        <f t="shared" si="17"/>
        <v>4865</v>
      </c>
      <c r="AL59" s="235">
        <f t="shared" si="17"/>
        <v>8899.25</v>
      </c>
      <c r="AM59" s="235">
        <f t="shared" si="17"/>
        <v>2794</v>
      </c>
      <c r="AN59" s="235">
        <f t="shared" si="17"/>
        <v>9149.75</v>
      </c>
      <c r="AO59" s="235">
        <f t="shared" si="17"/>
        <v>11996.5</v>
      </c>
      <c r="AP59" s="233"/>
      <c r="AQ59" s="227"/>
      <c r="AR59" s="235">
        <f>PERCENTILE(AR7:AR54,0.75)</f>
        <v>26421.75</v>
      </c>
      <c r="AS59" s="226"/>
      <c r="AT59" s="235">
        <f>PERCENTILE(AT7:AT54,0.75)</f>
        <v>12867.5</v>
      </c>
      <c r="AU59" s="235">
        <f>PERCENTILE(AU7:AU54,0.75)</f>
        <v>908834</v>
      </c>
      <c r="AV59" s="235">
        <f>PERCENTILE(AV7:AV54,0.75)</f>
        <v>21325</v>
      </c>
      <c r="AW59" s="226"/>
      <c r="AX59" s="235">
        <f>PERCENTILE(AX7:AX54,0.75)</f>
        <v>5041</v>
      </c>
      <c r="AY59" s="235">
        <f>PERCENTILE(AY7:AY54,0.75)</f>
        <v>535135.5</v>
      </c>
      <c r="AZ59" s="233"/>
      <c r="BA59" s="233"/>
      <c r="BB59" s="226"/>
      <c r="BC59" s="226"/>
      <c r="BD59" s="233"/>
      <c r="BE59" s="235">
        <f>PERCENTILE(BE7:BE54,0.75)</f>
        <v>3500.75</v>
      </c>
      <c r="BF59" s="235">
        <f>PERCENTILE(BF7:BF54,0.75)</f>
        <v>139</v>
      </c>
      <c r="BG59" s="235">
        <f>PERCENTILE(BG7:BG54,0.75)</f>
        <v>87.75</v>
      </c>
      <c r="BH59" s="235">
        <f>PERCENTILE(BH7:BH54,0.75)</f>
        <v>393.5</v>
      </c>
      <c r="BI59" s="235">
        <f>PERCENTILE(BI7:BI54,0.75)</f>
        <v>2828.75</v>
      </c>
      <c r="BJ59" s="228"/>
      <c r="BK59" s="228"/>
      <c r="BL59" s="228"/>
      <c r="BM59" s="228"/>
      <c r="BN59" s="235">
        <f aca="true" t="shared" si="18" ref="BN59:BW59">PERCENTILE(BN7:BN54,0.75)</f>
        <v>652.75</v>
      </c>
      <c r="BO59" s="235">
        <f t="shared" si="18"/>
        <v>412</v>
      </c>
      <c r="BP59" s="235">
        <f t="shared" si="18"/>
        <v>7</v>
      </c>
      <c r="BQ59" s="235">
        <f t="shared" si="18"/>
        <v>0</v>
      </c>
      <c r="BR59" s="235">
        <f t="shared" si="18"/>
        <v>230.25</v>
      </c>
      <c r="BS59" s="235">
        <f t="shared" si="18"/>
        <v>30413.75</v>
      </c>
      <c r="BT59" s="235">
        <f t="shared" si="18"/>
        <v>7580</v>
      </c>
      <c r="BU59" s="235">
        <f t="shared" si="18"/>
        <v>866.75</v>
      </c>
      <c r="BV59" s="235">
        <f t="shared" si="18"/>
        <v>1870.75</v>
      </c>
      <c r="BW59" s="235">
        <f t="shared" si="18"/>
        <v>22394.5</v>
      </c>
      <c r="BX59" s="233"/>
      <c r="BY59" s="229"/>
      <c r="BZ59" s="225"/>
      <c r="CA59" s="239">
        <f>PERCENTILE(CA7:CA54,0.75)</f>
        <v>1794178</v>
      </c>
      <c r="CB59" s="239">
        <f>PERCENTILE(CB7:CB54,0.75)</f>
        <v>4048076</v>
      </c>
      <c r="CC59" s="230"/>
      <c r="CD59" s="230"/>
      <c r="CE59" s="239">
        <f>PERCENTILE(CE7:CE54,0.75)</f>
        <v>126255.75</v>
      </c>
      <c r="CF59" s="239">
        <f>PERCENTILE(CF7:CF54,0.75)</f>
        <v>1477927.4875</v>
      </c>
      <c r="CG59" s="239">
        <f>PERCENTILE(CG7:CG54,0.75)</f>
        <v>7309175.375</v>
      </c>
      <c r="CH59" s="239">
        <f>PERCENTILE(CH7:CH54,0.75)</f>
        <v>14139437.275</v>
      </c>
      <c r="CI59" s="239"/>
      <c r="CJ59" s="225"/>
      <c r="CK59" s="235">
        <f aca="true" t="shared" si="19" ref="CK59:CX59">PERCENTILE(CK7:CK54,0.75)</f>
        <v>1091.545</v>
      </c>
      <c r="CL59" s="235">
        <f t="shared" si="19"/>
        <v>939</v>
      </c>
      <c r="CM59" s="235">
        <f t="shared" si="19"/>
        <v>1574</v>
      </c>
      <c r="CN59" s="235">
        <f t="shared" si="19"/>
        <v>1441</v>
      </c>
      <c r="CO59" s="235">
        <f t="shared" si="19"/>
        <v>5458.5</v>
      </c>
      <c r="CP59" s="235">
        <f t="shared" si="19"/>
        <v>3364</v>
      </c>
      <c r="CQ59" s="235">
        <f t="shared" si="19"/>
        <v>20644</v>
      </c>
      <c r="CR59" s="235">
        <f t="shared" si="19"/>
        <v>16906.5</v>
      </c>
      <c r="CS59" s="235">
        <f t="shared" si="19"/>
        <v>777</v>
      </c>
      <c r="CT59" s="235">
        <f t="shared" si="19"/>
        <v>475</v>
      </c>
      <c r="CU59" s="235">
        <f t="shared" si="19"/>
        <v>30627.5</v>
      </c>
      <c r="CV59" s="235">
        <f t="shared" si="19"/>
        <v>22885.5</v>
      </c>
      <c r="CW59" s="235">
        <f t="shared" si="19"/>
        <v>3065</v>
      </c>
      <c r="CX59" s="235">
        <f t="shared" si="19"/>
        <v>1268</v>
      </c>
      <c r="CY59" s="235"/>
      <c r="CZ59" s="235">
        <f>PERCENTILE(CZ7:CZ54,0.75)</f>
        <v>32751.5</v>
      </c>
      <c r="DA59" s="235">
        <f>PERCENTILE(DA7:DA54,0.75)</f>
        <v>24948.205</v>
      </c>
      <c r="DB59" s="240"/>
    </row>
    <row r="60" spans="1:106" s="300" customFormat="1" ht="15" customHeight="1" thickBot="1">
      <c r="A60" s="241" t="s">
        <v>114</v>
      </c>
      <c r="B60" s="265"/>
      <c r="C60" s="222"/>
      <c r="D60" s="242">
        <f>COUNT(D7:D54)</f>
        <v>40</v>
      </c>
      <c r="E60" s="243"/>
      <c r="F60" s="242">
        <f>COUNT(F7:F54)</f>
        <v>40</v>
      </c>
      <c r="G60" s="215">
        <f>COUNT(G7:G54)</f>
        <v>40</v>
      </c>
      <c r="H60" s="223"/>
      <c r="I60" s="244">
        <f>COUNT(I7:I54)</f>
        <v>40</v>
      </c>
      <c r="J60" s="224"/>
      <c r="K60" s="242">
        <f aca="true" t="shared" si="20" ref="K60:P60">COUNT(K7:K54)</f>
        <v>40</v>
      </c>
      <c r="L60" s="242">
        <f t="shared" si="20"/>
        <v>40</v>
      </c>
      <c r="M60" s="242">
        <f t="shared" si="20"/>
        <v>40</v>
      </c>
      <c r="N60" s="242">
        <f t="shared" si="20"/>
        <v>39</v>
      </c>
      <c r="O60" s="242">
        <f t="shared" si="20"/>
        <v>40</v>
      </c>
      <c r="P60" s="242">
        <f t="shared" si="20"/>
        <v>40</v>
      </c>
      <c r="Q60" s="245"/>
      <c r="R60" s="245"/>
      <c r="S60" s="245"/>
      <c r="T60" s="245"/>
      <c r="U60" s="245"/>
      <c r="V60" s="245"/>
      <c r="W60" s="245"/>
      <c r="X60" s="245"/>
      <c r="Y60" s="245"/>
      <c r="Z60" s="245"/>
      <c r="AA60" s="245"/>
      <c r="AB60" s="246"/>
      <c r="AC60" s="243"/>
      <c r="AD60" s="243"/>
      <c r="AE60" s="243"/>
      <c r="AF60" s="226"/>
      <c r="AG60" s="215">
        <f>COUNT(AG7:AG54)</f>
        <v>39</v>
      </c>
      <c r="AH60" s="215">
        <f>COUNT(AH7:AH54)</f>
        <v>38</v>
      </c>
      <c r="AI60" s="227"/>
      <c r="AJ60" s="215">
        <f aca="true" t="shared" si="21" ref="AJ60:AO60">COUNT(AJ7:AJ54)</f>
        <v>40</v>
      </c>
      <c r="AK60" s="215">
        <f t="shared" si="21"/>
        <v>40</v>
      </c>
      <c r="AL60" s="215">
        <f t="shared" si="21"/>
        <v>40</v>
      </c>
      <c r="AM60" s="215">
        <f t="shared" si="21"/>
        <v>41</v>
      </c>
      <c r="AN60" s="215">
        <f t="shared" si="21"/>
        <v>40</v>
      </c>
      <c r="AO60" s="215">
        <f t="shared" si="21"/>
        <v>40</v>
      </c>
      <c r="AP60" s="243"/>
      <c r="AQ60" s="227"/>
      <c r="AR60" s="215">
        <f>COUNT(AR7:AR54)</f>
        <v>40</v>
      </c>
      <c r="AS60" s="226"/>
      <c r="AT60" s="215">
        <f>COUNT(AT7:AT54)</f>
        <v>39</v>
      </c>
      <c r="AU60" s="215">
        <f>COUNT(AU7:AU54)</f>
        <v>39</v>
      </c>
      <c r="AV60" s="215">
        <f>COUNT(AV7:AV54)</f>
        <v>35</v>
      </c>
      <c r="AW60" s="226"/>
      <c r="AX60" s="215">
        <f>COUNT(AX7:AX54)</f>
        <v>29</v>
      </c>
      <c r="AY60" s="215">
        <f>COUNT(AY7:AY54)</f>
        <v>28</v>
      </c>
      <c r="AZ60" s="243"/>
      <c r="BA60" s="243"/>
      <c r="BB60" s="226"/>
      <c r="BC60" s="226"/>
      <c r="BD60" s="243"/>
      <c r="BE60" s="215">
        <f>COUNT(BE7:BE54)</f>
        <v>40</v>
      </c>
      <c r="BF60" s="215">
        <f>COUNT(BF7:BF54)</f>
        <v>39</v>
      </c>
      <c r="BG60" s="215">
        <f>COUNT(BG7:BG54)</f>
        <v>38</v>
      </c>
      <c r="BH60" s="215">
        <f>COUNT(BH7:BH54)</f>
        <v>36</v>
      </c>
      <c r="BI60" s="215">
        <f>COUNT(BI7:BI54)</f>
        <v>38</v>
      </c>
      <c r="BJ60" s="228"/>
      <c r="BK60" s="228"/>
      <c r="BL60" s="228"/>
      <c r="BM60" s="228"/>
      <c r="BN60" s="215">
        <f aca="true" t="shared" si="22" ref="BN60:BW60">COUNT(BN7:BN54)</f>
        <v>40</v>
      </c>
      <c r="BO60" s="215">
        <f t="shared" si="22"/>
        <v>39</v>
      </c>
      <c r="BP60" s="215">
        <f t="shared" si="22"/>
        <v>38</v>
      </c>
      <c r="BQ60" s="215">
        <f t="shared" si="22"/>
        <v>36</v>
      </c>
      <c r="BR60" s="215">
        <f t="shared" si="22"/>
        <v>36</v>
      </c>
      <c r="BS60" s="215">
        <f t="shared" si="22"/>
        <v>40</v>
      </c>
      <c r="BT60" s="215">
        <f t="shared" si="22"/>
        <v>40</v>
      </c>
      <c r="BU60" s="215">
        <f t="shared" si="22"/>
        <v>40</v>
      </c>
      <c r="BV60" s="215">
        <f t="shared" si="22"/>
        <v>40</v>
      </c>
      <c r="BW60" s="215">
        <f t="shared" si="22"/>
        <v>40</v>
      </c>
      <c r="BX60" s="243"/>
      <c r="BY60" s="229"/>
      <c r="BZ60" s="225"/>
      <c r="CA60" s="244">
        <f>COUNT(CA7:CA54)</f>
        <v>40</v>
      </c>
      <c r="CB60" s="244">
        <f>COUNT(CB7:CB54)</f>
        <v>40</v>
      </c>
      <c r="CC60" s="230"/>
      <c r="CD60" s="230"/>
      <c r="CE60" s="215">
        <f>COUNT(CE7:CE54)</f>
        <v>40</v>
      </c>
      <c r="CF60" s="215">
        <f>COUNT(CF7:CF54)</f>
        <v>40</v>
      </c>
      <c r="CG60" s="215">
        <f>COUNT(CG7:CG54)</f>
        <v>40</v>
      </c>
      <c r="CH60" s="215">
        <f>COUNT(CH7:CH54)</f>
        <v>40</v>
      </c>
      <c r="CI60" s="215"/>
      <c r="CJ60" s="225"/>
      <c r="CK60" s="215">
        <f aca="true" t="shared" si="23" ref="CK60:CX60">COUNT(CK7:CK54)</f>
        <v>39</v>
      </c>
      <c r="CL60" s="215">
        <f t="shared" si="23"/>
        <v>39</v>
      </c>
      <c r="CM60" s="215">
        <f t="shared" si="23"/>
        <v>39</v>
      </c>
      <c r="CN60" s="215">
        <f t="shared" si="23"/>
        <v>39</v>
      </c>
      <c r="CO60" s="215">
        <f t="shared" si="23"/>
        <v>39</v>
      </c>
      <c r="CP60" s="215">
        <f t="shared" si="23"/>
        <v>39</v>
      </c>
      <c r="CQ60" s="215">
        <f t="shared" si="23"/>
        <v>39</v>
      </c>
      <c r="CR60" s="215">
        <f t="shared" si="23"/>
        <v>39</v>
      </c>
      <c r="CS60" s="215">
        <f t="shared" si="23"/>
        <v>39</v>
      </c>
      <c r="CT60" s="215">
        <f t="shared" si="23"/>
        <v>39</v>
      </c>
      <c r="CU60" s="215">
        <f t="shared" si="23"/>
        <v>39</v>
      </c>
      <c r="CV60" s="215">
        <f t="shared" si="23"/>
        <v>39</v>
      </c>
      <c r="CW60" s="215">
        <f t="shared" si="23"/>
        <v>39</v>
      </c>
      <c r="CX60" s="215">
        <f t="shared" si="23"/>
        <v>39</v>
      </c>
      <c r="CY60" s="215"/>
      <c r="CZ60" s="215">
        <f>COUNT(CZ7:CZ54)</f>
        <v>39</v>
      </c>
      <c r="DA60" s="215">
        <f>COUNT(DA7:DA54)</f>
        <v>39</v>
      </c>
      <c r="DB60" s="247"/>
    </row>
    <row r="61" spans="1:106" s="273" customFormat="1" ht="19.5" customHeight="1">
      <c r="A61" s="59" t="s">
        <v>115</v>
      </c>
      <c r="B61" s="58"/>
      <c r="C61" s="68"/>
      <c r="D61" s="54"/>
      <c r="E61" s="240"/>
      <c r="F61" s="55"/>
      <c r="G61" s="95"/>
      <c r="H61" s="2"/>
      <c r="I61" s="54"/>
      <c r="J61" s="72"/>
      <c r="K61" s="56"/>
      <c r="L61" s="56"/>
      <c r="M61" s="56"/>
      <c r="N61" s="56"/>
      <c r="O61" s="56"/>
      <c r="P61" s="56"/>
      <c r="Q61" s="8"/>
      <c r="R61" s="8"/>
      <c r="S61" s="8"/>
      <c r="T61" s="8"/>
      <c r="U61" s="8"/>
      <c r="V61" s="8"/>
      <c r="W61" s="8"/>
      <c r="X61" s="8"/>
      <c r="Y61" s="8"/>
      <c r="Z61" s="8"/>
      <c r="AA61" s="8"/>
      <c r="AB61" s="2"/>
      <c r="AC61" s="85"/>
      <c r="AD61" s="85"/>
      <c r="AE61" s="85"/>
      <c r="AF61" s="151"/>
      <c r="AG61" s="95"/>
      <c r="AH61" s="95"/>
      <c r="AI61" s="48"/>
      <c r="AJ61" s="95"/>
      <c r="AK61" s="95"/>
      <c r="AL61" s="95"/>
      <c r="AM61" s="95"/>
      <c r="AN61" s="95"/>
      <c r="AO61" s="95"/>
      <c r="AP61" s="85"/>
      <c r="AQ61" s="48"/>
      <c r="AR61" s="95"/>
      <c r="AS61" s="151"/>
      <c r="AT61" s="95"/>
      <c r="AU61" s="95"/>
      <c r="AV61" s="95"/>
      <c r="AW61" s="151"/>
      <c r="AX61" s="95"/>
      <c r="AY61" s="95"/>
      <c r="AZ61" s="85"/>
      <c r="BA61" s="85"/>
      <c r="BB61" s="151"/>
      <c r="BC61" s="151"/>
      <c r="BD61" s="85"/>
      <c r="BE61" s="126"/>
      <c r="BF61" s="126"/>
      <c r="BG61" s="126"/>
      <c r="BH61" s="126"/>
      <c r="BI61" s="126"/>
      <c r="BJ61" s="104"/>
      <c r="BK61" s="104"/>
      <c r="BL61" s="104"/>
      <c r="BM61" s="104"/>
      <c r="BN61" s="126"/>
      <c r="BO61" s="126"/>
      <c r="BP61" s="126"/>
      <c r="BQ61" s="126"/>
      <c r="BR61" s="126"/>
      <c r="BS61" s="126"/>
      <c r="BT61" s="126"/>
      <c r="BU61" s="126"/>
      <c r="BV61" s="126"/>
      <c r="BW61" s="126"/>
      <c r="BX61" s="85"/>
      <c r="BY61" s="11"/>
      <c r="BZ61" s="47"/>
      <c r="CA61" s="57"/>
      <c r="CB61" s="57"/>
      <c r="CC61" s="10"/>
      <c r="CD61" s="10"/>
      <c r="CE61" s="57"/>
      <c r="CF61" s="57"/>
      <c r="CG61" s="57"/>
      <c r="CH61" s="57"/>
      <c r="CI61" s="57"/>
      <c r="CJ61" s="47"/>
      <c r="CK61" s="95"/>
      <c r="CL61" s="95"/>
      <c r="CM61" s="95"/>
      <c r="CN61" s="95"/>
      <c r="CO61" s="95"/>
      <c r="CP61" s="95"/>
      <c r="CQ61" s="95"/>
      <c r="CR61" s="95"/>
      <c r="CS61" s="95"/>
      <c r="CT61" s="95"/>
      <c r="CU61" s="95"/>
      <c r="CV61" s="95"/>
      <c r="CW61" s="95"/>
      <c r="CX61" s="95"/>
      <c r="CY61" s="95"/>
      <c r="CZ61" s="95"/>
      <c r="DA61" s="96"/>
      <c r="DB61" s="240"/>
    </row>
    <row r="62" spans="1:106" s="273" customFormat="1" ht="15.75" customHeight="1">
      <c r="A62" s="39"/>
      <c r="B62" s="42" t="s">
        <v>130</v>
      </c>
      <c r="C62" s="68"/>
      <c r="D62" s="32">
        <v>2</v>
      </c>
      <c r="E62" s="84">
        <v>7820</v>
      </c>
      <c r="F62" s="33">
        <v>73</v>
      </c>
      <c r="G62" s="92">
        <v>1100</v>
      </c>
      <c r="H62" s="2"/>
      <c r="I62" s="32">
        <v>60</v>
      </c>
      <c r="J62" s="72"/>
      <c r="K62" s="35">
        <v>19</v>
      </c>
      <c r="L62" s="35">
        <v>0</v>
      </c>
      <c r="M62" s="35">
        <v>21.8</v>
      </c>
      <c r="N62" s="35">
        <v>1</v>
      </c>
      <c r="O62" s="35">
        <v>0</v>
      </c>
      <c r="P62" s="35">
        <v>41.8</v>
      </c>
      <c r="Q62" s="84"/>
      <c r="R62" s="84"/>
      <c r="S62" s="84"/>
      <c r="T62" s="84"/>
      <c r="U62" s="84"/>
      <c r="V62" s="84"/>
      <c r="W62" s="84"/>
      <c r="X62" s="84"/>
      <c r="Y62" s="84"/>
      <c r="Z62" s="84"/>
      <c r="AA62" s="84"/>
      <c r="AB62" s="2"/>
      <c r="AC62" s="84">
        <v>286</v>
      </c>
      <c r="AD62" s="84">
        <v>3229</v>
      </c>
      <c r="AE62" s="84">
        <v>1693</v>
      </c>
      <c r="AF62" s="151"/>
      <c r="AG62" s="92">
        <v>235096</v>
      </c>
      <c r="AH62" s="92">
        <v>71467</v>
      </c>
      <c r="AI62" s="48"/>
      <c r="AJ62" s="92">
        <v>607</v>
      </c>
      <c r="AK62" s="92">
        <v>867</v>
      </c>
      <c r="AL62" s="92">
        <v>1474</v>
      </c>
      <c r="AM62" s="92">
        <v>561</v>
      </c>
      <c r="AN62" s="92">
        <v>3425</v>
      </c>
      <c r="AO62" s="92">
        <v>3986</v>
      </c>
      <c r="AP62" s="84"/>
      <c r="AQ62" s="48"/>
      <c r="AR62" s="92">
        <v>11437</v>
      </c>
      <c r="AS62" s="151"/>
      <c r="AT62" s="92">
        <v>309</v>
      </c>
      <c r="AU62" s="92">
        <v>103374</v>
      </c>
      <c r="AV62" s="92">
        <v>6872</v>
      </c>
      <c r="AW62" s="151"/>
      <c r="AX62" s="92">
        <v>235</v>
      </c>
      <c r="AY62" s="92">
        <v>90033</v>
      </c>
      <c r="AZ62" s="84"/>
      <c r="BA62" s="84">
        <v>142</v>
      </c>
      <c r="BB62" s="151"/>
      <c r="BC62" s="151"/>
      <c r="BD62" s="84"/>
      <c r="BE62" s="117">
        <v>4314</v>
      </c>
      <c r="BF62" s="117">
        <v>552</v>
      </c>
      <c r="BG62" s="117">
        <v>1881</v>
      </c>
      <c r="BH62" s="117">
        <v>339</v>
      </c>
      <c r="BI62" s="117">
        <v>1542</v>
      </c>
      <c r="BJ62" s="104"/>
      <c r="BK62" s="104"/>
      <c r="BL62" s="104"/>
      <c r="BM62" s="104"/>
      <c r="BN62" s="117">
        <v>0</v>
      </c>
      <c r="BO62" s="117">
        <v>0</v>
      </c>
      <c r="BP62" s="117">
        <v>0</v>
      </c>
      <c r="BQ62" s="117">
        <v>0</v>
      </c>
      <c r="BR62" s="117">
        <v>0</v>
      </c>
      <c r="BS62" s="117">
        <v>9881</v>
      </c>
      <c r="BT62" s="117">
        <v>2547</v>
      </c>
      <c r="BU62" s="117">
        <v>182</v>
      </c>
      <c r="BV62" s="117">
        <v>715</v>
      </c>
      <c r="BW62" s="117">
        <v>6437</v>
      </c>
      <c r="BX62" s="84">
        <v>891.4</v>
      </c>
      <c r="BY62" s="11"/>
      <c r="BZ62" s="47"/>
      <c r="CA62" s="38">
        <v>1418000</v>
      </c>
      <c r="CB62" s="38">
        <v>1634619</v>
      </c>
      <c r="CC62" s="10"/>
      <c r="CD62" s="10"/>
      <c r="CE62" s="38">
        <v>6645</v>
      </c>
      <c r="CF62" s="38">
        <v>557979</v>
      </c>
      <c r="CG62" s="38">
        <v>1661830</v>
      </c>
      <c r="CH62" s="38">
        <v>5279073</v>
      </c>
      <c r="CI62" s="38"/>
      <c r="CJ62" s="47"/>
      <c r="CK62" s="92">
        <v>2201</v>
      </c>
      <c r="CL62" s="92">
        <v>763</v>
      </c>
      <c r="CM62" s="92">
        <v>1632</v>
      </c>
      <c r="CN62" s="92">
        <v>589</v>
      </c>
      <c r="CO62" s="92">
        <v>656</v>
      </c>
      <c r="CP62" s="92">
        <v>344</v>
      </c>
      <c r="CQ62" s="92">
        <v>24180</v>
      </c>
      <c r="CR62" s="92">
        <v>12590</v>
      </c>
      <c r="CS62" s="92">
        <v>0</v>
      </c>
      <c r="CT62" s="92">
        <v>0</v>
      </c>
      <c r="CU62" s="92">
        <v>24836</v>
      </c>
      <c r="CV62" s="92">
        <v>12934</v>
      </c>
      <c r="CW62" s="92">
        <v>0</v>
      </c>
      <c r="CX62" s="92">
        <v>0</v>
      </c>
      <c r="CY62" s="92">
        <v>125</v>
      </c>
      <c r="CZ62" s="92">
        <v>28669</v>
      </c>
      <c r="DA62" s="125">
        <v>14286</v>
      </c>
      <c r="DB62" s="135">
        <v>749936</v>
      </c>
    </row>
    <row r="63" spans="1:106" s="273" customFormat="1" ht="15.75" customHeight="1">
      <c r="A63" s="58"/>
      <c r="B63" s="53" t="s">
        <v>116</v>
      </c>
      <c r="C63" s="68"/>
      <c r="D63" s="54">
        <v>1</v>
      </c>
      <c r="E63" s="240"/>
      <c r="F63" s="55">
        <v>78</v>
      </c>
      <c r="G63" s="95">
        <v>833</v>
      </c>
      <c r="H63" s="2"/>
      <c r="I63" s="54">
        <v>34</v>
      </c>
      <c r="J63" s="72"/>
      <c r="K63" s="56">
        <v>10.7</v>
      </c>
      <c r="L63" s="56">
        <v>5.9</v>
      </c>
      <c r="M63" s="56">
        <v>11</v>
      </c>
      <c r="N63" s="56">
        <v>0</v>
      </c>
      <c r="O63" s="56">
        <v>0</v>
      </c>
      <c r="P63" s="56">
        <v>27.6</v>
      </c>
      <c r="Q63" s="8"/>
      <c r="R63" s="8"/>
      <c r="S63" s="8"/>
      <c r="T63" s="8"/>
      <c r="U63" s="8"/>
      <c r="V63" s="8"/>
      <c r="W63" s="8"/>
      <c r="X63" s="8"/>
      <c r="Y63" s="8"/>
      <c r="Z63" s="8"/>
      <c r="AA63" s="8"/>
      <c r="AB63" s="2"/>
      <c r="AC63" s="85">
        <v>269</v>
      </c>
      <c r="AD63" s="85">
        <v>2886</v>
      </c>
      <c r="AE63" s="85">
        <v>5510</v>
      </c>
      <c r="AF63" s="151"/>
      <c r="AG63" s="95">
        <v>139444</v>
      </c>
      <c r="AH63" s="95">
        <v>39720</v>
      </c>
      <c r="AI63" s="48"/>
      <c r="AJ63" s="95">
        <v>1150</v>
      </c>
      <c r="AK63" s="95">
        <v>2797</v>
      </c>
      <c r="AL63" s="95">
        <v>3947</v>
      </c>
      <c r="AM63" s="95">
        <v>441</v>
      </c>
      <c r="AN63" s="95">
        <v>1482</v>
      </c>
      <c r="AO63" s="95">
        <v>1923</v>
      </c>
      <c r="AP63" s="85"/>
      <c r="AQ63" s="48"/>
      <c r="AR63" s="95">
        <v>4070</v>
      </c>
      <c r="AS63" s="151"/>
      <c r="AT63" s="95">
        <v>415</v>
      </c>
      <c r="AU63" s="95">
        <v>84741</v>
      </c>
      <c r="AV63" s="95">
        <v>3805</v>
      </c>
      <c r="AW63" s="151"/>
      <c r="AX63" s="95">
        <v>415</v>
      </c>
      <c r="AY63" s="95">
        <v>76373</v>
      </c>
      <c r="AZ63" s="85"/>
      <c r="BA63" s="85"/>
      <c r="BB63" s="151"/>
      <c r="BC63" s="151"/>
      <c r="BD63" s="85"/>
      <c r="BE63" s="126">
        <v>1266</v>
      </c>
      <c r="BF63" s="126">
        <v>181</v>
      </c>
      <c r="BG63" s="126">
        <v>111</v>
      </c>
      <c r="BH63" s="126">
        <v>974</v>
      </c>
      <c r="BI63" s="126"/>
      <c r="BJ63" s="104"/>
      <c r="BK63" s="104"/>
      <c r="BL63" s="104"/>
      <c r="BM63" s="104"/>
      <c r="BN63" s="126">
        <v>91</v>
      </c>
      <c r="BO63" s="126">
        <v>91</v>
      </c>
      <c r="BP63" s="126"/>
      <c r="BQ63" s="126"/>
      <c r="BR63" s="126"/>
      <c r="BS63" s="126">
        <v>8736</v>
      </c>
      <c r="BT63" s="126">
        <v>2468</v>
      </c>
      <c r="BU63" s="126">
        <v>688</v>
      </c>
      <c r="BV63" s="126">
        <v>1002</v>
      </c>
      <c r="BW63" s="126">
        <v>4578</v>
      </c>
      <c r="BX63" s="85"/>
      <c r="BY63" s="11"/>
      <c r="BZ63" s="47"/>
      <c r="CA63" s="57">
        <v>239551</v>
      </c>
      <c r="CB63" s="57">
        <v>826582</v>
      </c>
      <c r="CC63" s="10"/>
      <c r="CD63" s="10"/>
      <c r="CE63" s="57">
        <v>20835</v>
      </c>
      <c r="CF63" s="57">
        <v>203129</v>
      </c>
      <c r="CG63" s="57">
        <v>1091453</v>
      </c>
      <c r="CH63" s="57">
        <v>2381550</v>
      </c>
      <c r="CI63" s="57"/>
      <c r="CJ63" s="47"/>
      <c r="CK63" s="95">
        <v>220</v>
      </c>
      <c r="CL63" s="95">
        <v>214</v>
      </c>
      <c r="CM63" s="127">
        <v>362</v>
      </c>
      <c r="CN63" s="127">
        <v>313</v>
      </c>
      <c r="CO63" s="95">
        <v>386</v>
      </c>
      <c r="CP63" s="95">
        <v>312</v>
      </c>
      <c r="CQ63" s="95">
        <v>3175</v>
      </c>
      <c r="CR63" s="95">
        <v>2462</v>
      </c>
      <c r="CS63" s="95">
        <v>3521</v>
      </c>
      <c r="CT63" s="95">
        <v>51</v>
      </c>
      <c r="CU63" s="95">
        <v>7082</v>
      </c>
      <c r="CV63" s="95">
        <v>2825</v>
      </c>
      <c r="CW63" s="95" t="s">
        <v>148</v>
      </c>
      <c r="CX63" s="95" t="s">
        <v>148</v>
      </c>
      <c r="CY63" s="95" t="s">
        <v>148</v>
      </c>
      <c r="CZ63" s="95">
        <v>7664</v>
      </c>
      <c r="DA63" s="96">
        <v>3352</v>
      </c>
      <c r="DB63" s="240"/>
    </row>
    <row r="64" spans="1:106" s="273" customFormat="1" ht="15.75" customHeight="1">
      <c r="A64" s="207"/>
      <c r="B64" s="42" t="s">
        <v>117</v>
      </c>
      <c r="C64" s="68"/>
      <c r="D64" s="32" t="s">
        <v>195</v>
      </c>
      <c r="E64" s="84"/>
      <c r="F64" s="33">
        <v>89.5</v>
      </c>
      <c r="G64" s="92">
        <v>1715</v>
      </c>
      <c r="H64" s="2"/>
      <c r="I64" s="32"/>
      <c r="J64" s="72"/>
      <c r="K64" s="35">
        <v>42.2</v>
      </c>
      <c r="L64" s="35">
        <v>7.6</v>
      </c>
      <c r="M64" s="35">
        <v>59.2</v>
      </c>
      <c r="N64" s="35">
        <v>4</v>
      </c>
      <c r="O64" s="35">
        <v>2.5</v>
      </c>
      <c r="P64" s="35">
        <v>115.5</v>
      </c>
      <c r="Q64" s="84"/>
      <c r="R64" s="84"/>
      <c r="S64" s="84"/>
      <c r="T64" s="84"/>
      <c r="U64" s="84"/>
      <c r="V64" s="84"/>
      <c r="W64" s="84"/>
      <c r="X64" s="84"/>
      <c r="Y64" s="84"/>
      <c r="Z64" s="84"/>
      <c r="AA64" s="84"/>
      <c r="AB64" s="2"/>
      <c r="AC64" s="84">
        <v>738</v>
      </c>
      <c r="AD64" s="84">
        <v>10080</v>
      </c>
      <c r="AE64" s="84">
        <v>16039</v>
      </c>
      <c r="AF64" s="151"/>
      <c r="AG64" s="92">
        <v>576575</v>
      </c>
      <c r="AH64" s="92">
        <v>83168</v>
      </c>
      <c r="AI64" s="48"/>
      <c r="AJ64" s="92">
        <v>5284</v>
      </c>
      <c r="AK64" s="92">
        <v>7232</v>
      </c>
      <c r="AL64" s="92">
        <v>12516</v>
      </c>
      <c r="AM64" s="92">
        <v>2467</v>
      </c>
      <c r="AN64" s="92">
        <v>7217</v>
      </c>
      <c r="AO64" s="92">
        <v>9684</v>
      </c>
      <c r="AP64" s="84">
        <v>33695</v>
      </c>
      <c r="AQ64" s="48"/>
      <c r="AR64" s="92">
        <v>34936</v>
      </c>
      <c r="AS64" s="151"/>
      <c r="AT64" s="92">
        <v>7938</v>
      </c>
      <c r="AU64" s="92">
        <v>818273</v>
      </c>
      <c r="AV64" s="92">
        <v>22047</v>
      </c>
      <c r="AW64" s="151"/>
      <c r="AX64" s="92">
        <v>3288</v>
      </c>
      <c r="AY64" s="92">
        <v>540107</v>
      </c>
      <c r="AZ64" s="84"/>
      <c r="BA64" s="84"/>
      <c r="BB64" s="151"/>
      <c r="BC64" s="151"/>
      <c r="BD64" s="84"/>
      <c r="BE64" s="92">
        <v>3951</v>
      </c>
      <c r="BF64" s="117">
        <v>54</v>
      </c>
      <c r="BG64" s="117">
        <v>27</v>
      </c>
      <c r="BH64" s="117">
        <v>0</v>
      </c>
      <c r="BI64" s="117">
        <v>3870</v>
      </c>
      <c r="BJ64" s="104"/>
      <c r="BK64" s="104"/>
      <c r="BL64" s="104"/>
      <c r="BM64" s="104"/>
      <c r="BN64" s="92">
        <v>3126</v>
      </c>
      <c r="BO64" s="117">
        <v>7</v>
      </c>
      <c r="BP64" s="117">
        <v>0</v>
      </c>
      <c r="BQ64" s="117">
        <v>0</v>
      </c>
      <c r="BR64" s="117">
        <v>3119</v>
      </c>
      <c r="BS64" s="117">
        <v>14425</v>
      </c>
      <c r="BT64" s="117">
        <v>6127</v>
      </c>
      <c r="BU64" s="117">
        <v>228</v>
      </c>
      <c r="BV64" s="117">
        <v>2567</v>
      </c>
      <c r="BW64" s="117">
        <v>5503</v>
      </c>
      <c r="BX64" s="84"/>
      <c r="BY64" s="11"/>
      <c r="BZ64" s="47"/>
      <c r="CA64" s="38">
        <v>2093440</v>
      </c>
      <c r="CB64" s="38">
        <v>4416249</v>
      </c>
      <c r="CC64" s="10"/>
      <c r="CD64" s="10"/>
      <c r="CE64" s="38"/>
      <c r="CF64" s="38">
        <v>856226</v>
      </c>
      <c r="CG64" s="38">
        <v>3415102</v>
      </c>
      <c r="CH64" s="38">
        <v>10781017</v>
      </c>
      <c r="CI64" s="38"/>
      <c r="CJ64" s="47"/>
      <c r="CK64" s="92" t="s">
        <v>148</v>
      </c>
      <c r="CL64" s="92">
        <v>1362</v>
      </c>
      <c r="CM64" s="92" t="s">
        <v>148</v>
      </c>
      <c r="CN64" s="92">
        <v>1224</v>
      </c>
      <c r="CO64" s="92" t="s">
        <v>148</v>
      </c>
      <c r="CP64" s="92" t="s">
        <v>148</v>
      </c>
      <c r="CQ64" s="92" t="s">
        <v>148</v>
      </c>
      <c r="CR64" s="92" t="s">
        <v>148</v>
      </c>
      <c r="CS64" s="92" t="s">
        <v>148</v>
      </c>
      <c r="CT64" s="92" t="s">
        <v>148</v>
      </c>
      <c r="CU64" s="92" t="s">
        <v>148</v>
      </c>
      <c r="CV64" s="92">
        <v>19846</v>
      </c>
      <c r="CW64" s="92" t="s">
        <v>148</v>
      </c>
      <c r="CX64" s="92">
        <v>6453</v>
      </c>
      <c r="CY64" s="92" t="s">
        <v>148</v>
      </c>
      <c r="CZ64" s="92" t="s">
        <v>148</v>
      </c>
      <c r="DA64" s="125">
        <v>22432</v>
      </c>
      <c r="DB64" s="135"/>
    </row>
    <row r="65" spans="2:106" s="273" customFormat="1" ht="15.75" customHeight="1">
      <c r="B65" s="53" t="s">
        <v>118</v>
      </c>
      <c r="C65" s="68"/>
      <c r="D65" s="54">
        <v>16</v>
      </c>
      <c r="E65" s="240"/>
      <c r="F65" s="55">
        <v>99</v>
      </c>
      <c r="G65" s="95">
        <v>2989</v>
      </c>
      <c r="H65" s="2"/>
      <c r="I65" s="54">
        <v>173</v>
      </c>
      <c r="J65" s="72"/>
      <c r="K65" s="56">
        <v>74.94</v>
      </c>
      <c r="L65" s="56">
        <v>22.88</v>
      </c>
      <c r="M65" s="56">
        <v>99.47</v>
      </c>
      <c r="N65" s="56">
        <v>3</v>
      </c>
      <c r="O65" s="56">
        <v>8.73</v>
      </c>
      <c r="P65" s="56">
        <v>209.02</v>
      </c>
      <c r="Q65" s="8"/>
      <c r="R65" s="8"/>
      <c r="S65" s="8"/>
      <c r="T65" s="8"/>
      <c r="U65" s="8"/>
      <c r="V65" s="8"/>
      <c r="W65" s="8"/>
      <c r="X65" s="8"/>
      <c r="Y65" s="8"/>
      <c r="Z65" s="8"/>
      <c r="AA65" s="8"/>
      <c r="AB65" s="2"/>
      <c r="AC65" s="85"/>
      <c r="AD65" s="85"/>
      <c r="AE65" s="85"/>
      <c r="AF65" s="151"/>
      <c r="AG65" s="95">
        <v>681809</v>
      </c>
      <c r="AH65" s="95">
        <v>288743</v>
      </c>
      <c r="AI65" s="48"/>
      <c r="AJ65" s="95">
        <v>4084</v>
      </c>
      <c r="AK65" s="95">
        <v>10567</v>
      </c>
      <c r="AL65" s="95">
        <v>14651</v>
      </c>
      <c r="AM65" s="95">
        <v>2540</v>
      </c>
      <c r="AN65" s="95">
        <v>15590</v>
      </c>
      <c r="AO65" s="95">
        <v>18130</v>
      </c>
      <c r="AP65" s="85"/>
      <c r="AQ65" s="48"/>
      <c r="AR65" s="95">
        <v>44831</v>
      </c>
      <c r="AS65" s="151"/>
      <c r="AT65" s="95">
        <v>7147</v>
      </c>
      <c r="AU65" s="95">
        <v>1208699</v>
      </c>
      <c r="AV65" s="95" t="s">
        <v>148</v>
      </c>
      <c r="AW65" s="151"/>
      <c r="AX65" s="95" t="s">
        <v>148</v>
      </c>
      <c r="AY65" s="95" t="s">
        <v>148</v>
      </c>
      <c r="AZ65" s="85">
        <v>11495</v>
      </c>
      <c r="BA65" s="85">
        <v>356</v>
      </c>
      <c r="BB65" s="151"/>
      <c r="BC65" s="151"/>
      <c r="BD65" s="85">
        <v>465660</v>
      </c>
      <c r="BE65" s="126">
        <v>8405</v>
      </c>
      <c r="BF65" s="126">
        <v>614</v>
      </c>
      <c r="BG65" s="126">
        <v>829</v>
      </c>
      <c r="BH65" s="126">
        <v>408</v>
      </c>
      <c r="BI65" s="126">
        <v>6554</v>
      </c>
      <c r="BJ65" s="104"/>
      <c r="BK65" s="104"/>
      <c r="BL65" s="104"/>
      <c r="BM65" s="104"/>
      <c r="BN65" s="126">
        <v>1013</v>
      </c>
      <c r="BO65" s="126">
        <v>135</v>
      </c>
      <c r="BP65" s="126">
        <v>0</v>
      </c>
      <c r="BQ65" s="126">
        <v>0</v>
      </c>
      <c r="BR65" s="126">
        <v>878</v>
      </c>
      <c r="BS65" s="126">
        <v>82968</v>
      </c>
      <c r="BT65" s="126">
        <v>27804</v>
      </c>
      <c r="BU65" s="126">
        <v>1918</v>
      </c>
      <c r="BV65" s="126">
        <v>14149</v>
      </c>
      <c r="BW65" s="126">
        <v>39097</v>
      </c>
      <c r="BX65" s="85"/>
      <c r="BY65" s="11"/>
      <c r="BZ65" s="47"/>
      <c r="CA65" s="57">
        <v>4984814</v>
      </c>
      <c r="CB65" s="57">
        <v>8269222</v>
      </c>
      <c r="CC65" s="10"/>
      <c r="CD65" s="10"/>
      <c r="CE65" s="57">
        <v>11434</v>
      </c>
      <c r="CF65" s="57">
        <v>2028186</v>
      </c>
      <c r="CG65" s="57">
        <v>7685185</v>
      </c>
      <c r="CH65" s="57">
        <v>22978841</v>
      </c>
      <c r="CI65" s="57"/>
      <c r="CJ65" s="47"/>
      <c r="CK65" s="95">
        <v>2334</v>
      </c>
      <c r="CL65" s="95">
        <v>1611.23</v>
      </c>
      <c r="CM65" s="95">
        <v>2339</v>
      </c>
      <c r="CN65" s="95">
        <v>1381.87</v>
      </c>
      <c r="CO65" s="95">
        <v>6882</v>
      </c>
      <c r="CP65" s="95">
        <v>4305.2</v>
      </c>
      <c r="CQ65" s="95">
        <v>26845</v>
      </c>
      <c r="CR65" s="95">
        <v>19771.8</v>
      </c>
      <c r="CS65" s="95">
        <v>0</v>
      </c>
      <c r="CT65" s="95">
        <v>0</v>
      </c>
      <c r="CU65" s="95">
        <v>33727</v>
      </c>
      <c r="CV65" s="95">
        <v>24077</v>
      </c>
      <c r="CW65" s="95">
        <v>2103</v>
      </c>
      <c r="CX65" s="95" t="s">
        <v>148</v>
      </c>
      <c r="CY65" s="95">
        <v>1954</v>
      </c>
      <c r="CZ65" s="95">
        <v>38400</v>
      </c>
      <c r="DA65" s="96">
        <v>27070.1</v>
      </c>
      <c r="DB65" s="240"/>
    </row>
    <row r="66" spans="1:106" s="273" customFormat="1" ht="15.75" customHeight="1">
      <c r="A66" s="207"/>
      <c r="B66" s="42" t="s">
        <v>119</v>
      </c>
      <c r="C66" s="68"/>
      <c r="D66" s="32">
        <v>5</v>
      </c>
      <c r="E66" s="84">
        <v>16518.4</v>
      </c>
      <c r="F66" s="33">
        <v>79.5</v>
      </c>
      <c r="G66" s="92">
        <v>2061</v>
      </c>
      <c r="H66" s="2"/>
      <c r="I66" s="32">
        <v>99</v>
      </c>
      <c r="J66" s="72"/>
      <c r="K66" s="35">
        <v>46.45</v>
      </c>
      <c r="L66" s="35">
        <v>8.8</v>
      </c>
      <c r="M66" s="35">
        <v>41.23</v>
      </c>
      <c r="N66" s="35">
        <v>1</v>
      </c>
      <c r="O66" s="35">
        <v>5</v>
      </c>
      <c r="P66" s="35">
        <v>102.48</v>
      </c>
      <c r="Q66" s="84"/>
      <c r="R66" s="84"/>
      <c r="S66" s="84"/>
      <c r="T66" s="84"/>
      <c r="U66" s="84"/>
      <c r="V66" s="84"/>
      <c r="W66" s="84"/>
      <c r="X66" s="84"/>
      <c r="Y66" s="84"/>
      <c r="Z66" s="84"/>
      <c r="AA66" s="84"/>
      <c r="AB66" s="2"/>
      <c r="AC66" s="84">
        <v>749</v>
      </c>
      <c r="AD66" s="84">
        <v>8401</v>
      </c>
      <c r="AE66" s="84">
        <v>55086</v>
      </c>
      <c r="AF66" s="151"/>
      <c r="AG66" s="92">
        <v>377088</v>
      </c>
      <c r="AH66" s="92">
        <v>266211</v>
      </c>
      <c r="AI66" s="48"/>
      <c r="AJ66" s="92">
        <v>3190</v>
      </c>
      <c r="AK66" s="92">
        <v>6257</v>
      </c>
      <c r="AL66" s="92">
        <v>9447</v>
      </c>
      <c r="AM66" s="92">
        <v>2824</v>
      </c>
      <c r="AN66" s="92">
        <v>6294</v>
      </c>
      <c r="AO66" s="92">
        <v>9118</v>
      </c>
      <c r="AP66" s="84"/>
      <c r="AQ66" s="48"/>
      <c r="AR66" s="92">
        <v>32754</v>
      </c>
      <c r="AS66" s="151"/>
      <c r="AT66" s="92">
        <v>11304</v>
      </c>
      <c r="AU66" s="92">
        <v>1426148</v>
      </c>
      <c r="AV66" s="92" t="s">
        <v>148</v>
      </c>
      <c r="AW66" s="151"/>
      <c r="AX66" s="92" t="s">
        <v>148</v>
      </c>
      <c r="AY66" s="92" t="s">
        <v>148</v>
      </c>
      <c r="AZ66" s="84">
        <v>4607</v>
      </c>
      <c r="BA66" s="84">
        <v>0</v>
      </c>
      <c r="BB66" s="151"/>
      <c r="BC66" s="151"/>
      <c r="BD66" s="84">
        <v>233572</v>
      </c>
      <c r="BE66" s="117">
        <v>463</v>
      </c>
      <c r="BF66" s="117">
        <v>463</v>
      </c>
      <c r="BG66" s="117">
        <v>0</v>
      </c>
      <c r="BH66" s="117">
        <v>0</v>
      </c>
      <c r="BI66" s="117">
        <v>0</v>
      </c>
      <c r="BJ66" s="104"/>
      <c r="BK66" s="104"/>
      <c r="BL66" s="104"/>
      <c r="BM66" s="104"/>
      <c r="BN66" s="117">
        <v>1355</v>
      </c>
      <c r="BO66" s="117">
        <v>1355</v>
      </c>
      <c r="BP66" s="117">
        <v>0</v>
      </c>
      <c r="BQ66" s="117">
        <v>0</v>
      </c>
      <c r="BR66" s="117">
        <v>0</v>
      </c>
      <c r="BS66" s="117">
        <v>35982</v>
      </c>
      <c r="BT66" s="117">
        <v>7993</v>
      </c>
      <c r="BU66" s="117">
        <v>64</v>
      </c>
      <c r="BV66" s="117">
        <v>149</v>
      </c>
      <c r="BW66" s="117">
        <v>27776</v>
      </c>
      <c r="BX66" s="84"/>
      <c r="BY66" s="11"/>
      <c r="BZ66" s="47"/>
      <c r="CA66" s="38">
        <v>1659239</v>
      </c>
      <c r="CB66" s="38">
        <v>4565935</v>
      </c>
      <c r="CC66" s="10"/>
      <c r="CD66" s="10"/>
      <c r="CE66" s="38">
        <v>8035</v>
      </c>
      <c r="CF66" s="38">
        <v>891357</v>
      </c>
      <c r="CG66" s="38">
        <v>5044251</v>
      </c>
      <c r="CH66" s="38">
        <v>12168817</v>
      </c>
      <c r="CI66" s="38">
        <v>0</v>
      </c>
      <c r="CJ66" s="47"/>
      <c r="CK66" s="92" t="s">
        <v>148</v>
      </c>
      <c r="CL66" s="92">
        <v>617</v>
      </c>
      <c r="CM66" s="92" t="s">
        <v>148</v>
      </c>
      <c r="CN66" s="92">
        <v>916</v>
      </c>
      <c r="CO66" s="92" t="s">
        <v>148</v>
      </c>
      <c r="CP66" s="92">
        <v>1677</v>
      </c>
      <c r="CQ66" s="92" t="s">
        <v>148</v>
      </c>
      <c r="CR66" s="92">
        <v>9577</v>
      </c>
      <c r="CS66" s="92">
        <v>0</v>
      </c>
      <c r="CT66" s="92">
        <v>0</v>
      </c>
      <c r="CU66" s="92" t="s">
        <v>148</v>
      </c>
      <c r="CV66" s="92">
        <v>11254</v>
      </c>
      <c r="CW66" s="92">
        <v>0</v>
      </c>
      <c r="CX66" s="92">
        <v>0</v>
      </c>
      <c r="CY66" s="92">
        <v>0</v>
      </c>
      <c r="CZ66" s="92" t="s">
        <v>148</v>
      </c>
      <c r="DA66" s="125">
        <v>12787</v>
      </c>
      <c r="DB66" s="135"/>
    </row>
    <row r="67" spans="2:106" s="273" customFormat="1" ht="15.75" customHeight="1">
      <c r="B67" s="53" t="s">
        <v>120</v>
      </c>
      <c r="C67" s="68"/>
      <c r="D67" s="60">
        <v>8</v>
      </c>
      <c r="E67" s="240"/>
      <c r="F67" s="55">
        <v>99.5</v>
      </c>
      <c r="G67" s="96">
        <v>3033</v>
      </c>
      <c r="H67" s="2"/>
      <c r="I67" s="60">
        <v>326</v>
      </c>
      <c r="J67" s="72"/>
      <c r="K67" s="56">
        <v>37.5</v>
      </c>
      <c r="L67" s="64">
        <v>6.6</v>
      </c>
      <c r="M67" s="64">
        <v>100.7</v>
      </c>
      <c r="N67" s="56">
        <v>3</v>
      </c>
      <c r="O67" s="56">
        <v>7</v>
      </c>
      <c r="P67" s="64">
        <v>154.8</v>
      </c>
      <c r="Q67" s="8"/>
      <c r="R67" s="8"/>
      <c r="S67" s="8"/>
      <c r="T67" s="8"/>
      <c r="U67" s="8"/>
      <c r="V67" s="8"/>
      <c r="W67" s="8"/>
      <c r="X67" s="8"/>
      <c r="Y67" s="8"/>
      <c r="Z67" s="8"/>
      <c r="AA67" s="8"/>
      <c r="AB67" s="2"/>
      <c r="AC67" s="85">
        <v>993</v>
      </c>
      <c r="AD67" s="85">
        <v>13100</v>
      </c>
      <c r="AE67" s="85">
        <v>28700</v>
      </c>
      <c r="AF67" s="151"/>
      <c r="AG67" s="96">
        <v>318517</v>
      </c>
      <c r="AH67" s="96">
        <v>309112</v>
      </c>
      <c r="AI67" s="48"/>
      <c r="AJ67" s="96">
        <v>3185</v>
      </c>
      <c r="AK67" s="96">
        <v>17195</v>
      </c>
      <c r="AL67" s="96">
        <v>20380</v>
      </c>
      <c r="AM67" s="96">
        <v>3829</v>
      </c>
      <c r="AN67" s="96">
        <v>15972</v>
      </c>
      <c r="AO67" s="96">
        <v>19801</v>
      </c>
      <c r="AP67" s="85"/>
      <c r="AQ67" s="48"/>
      <c r="AR67" s="96">
        <v>51080</v>
      </c>
      <c r="AS67" s="151"/>
      <c r="AT67" s="96">
        <v>777</v>
      </c>
      <c r="AU67" s="96">
        <v>2138735</v>
      </c>
      <c r="AV67" s="128" t="s">
        <v>148</v>
      </c>
      <c r="AW67" s="151"/>
      <c r="AX67" s="128" t="s">
        <v>148</v>
      </c>
      <c r="AY67" s="128" t="s">
        <v>148</v>
      </c>
      <c r="AZ67" s="85">
        <v>10019</v>
      </c>
      <c r="BA67" s="85">
        <v>569</v>
      </c>
      <c r="BB67" s="151"/>
      <c r="BC67" s="151"/>
      <c r="BD67" s="85">
        <v>467779</v>
      </c>
      <c r="BE67" s="126">
        <v>1121</v>
      </c>
      <c r="BF67" s="126">
        <v>221</v>
      </c>
      <c r="BG67" s="126">
        <v>507</v>
      </c>
      <c r="BH67" s="126">
        <v>393</v>
      </c>
      <c r="BI67" s="126">
        <v>0</v>
      </c>
      <c r="BJ67" s="104"/>
      <c r="BK67" s="104"/>
      <c r="BL67" s="104"/>
      <c r="BM67" s="104"/>
      <c r="BN67" s="126">
        <v>813</v>
      </c>
      <c r="BO67" s="126">
        <v>337</v>
      </c>
      <c r="BP67" s="126">
        <v>0</v>
      </c>
      <c r="BQ67" s="126">
        <v>0</v>
      </c>
      <c r="BR67" s="126">
        <v>476</v>
      </c>
      <c r="BS67" s="126">
        <v>34248</v>
      </c>
      <c r="BT67" s="126">
        <v>10046</v>
      </c>
      <c r="BU67" s="126">
        <v>1398</v>
      </c>
      <c r="BV67" s="126">
        <v>540</v>
      </c>
      <c r="BW67" s="126">
        <v>22264</v>
      </c>
      <c r="BX67" s="85"/>
      <c r="BY67" s="11"/>
      <c r="BZ67" s="47"/>
      <c r="CA67" s="57">
        <v>2074029</v>
      </c>
      <c r="CB67" s="57">
        <v>5804138</v>
      </c>
      <c r="CC67" s="10"/>
      <c r="CD67" s="10"/>
      <c r="CE67" s="57">
        <v>69590</v>
      </c>
      <c r="CF67" s="57">
        <v>1595488</v>
      </c>
      <c r="CG67" s="57">
        <v>5575654</v>
      </c>
      <c r="CH67" s="57">
        <v>15118899</v>
      </c>
      <c r="CI67" s="57">
        <v>13640000</v>
      </c>
      <c r="CJ67" s="47"/>
      <c r="CK67" s="96">
        <v>1262</v>
      </c>
      <c r="CL67" s="96">
        <v>1039</v>
      </c>
      <c r="CM67" s="96">
        <v>1594</v>
      </c>
      <c r="CN67" s="96">
        <v>1384</v>
      </c>
      <c r="CO67" s="96">
        <v>1649</v>
      </c>
      <c r="CP67" s="96">
        <v>1427</v>
      </c>
      <c r="CQ67" s="96">
        <v>14893</v>
      </c>
      <c r="CR67" s="96">
        <v>12995</v>
      </c>
      <c r="CS67" s="96">
        <v>0</v>
      </c>
      <c r="CT67" s="96">
        <v>0</v>
      </c>
      <c r="CU67" s="96">
        <v>16542</v>
      </c>
      <c r="CV67" s="96">
        <v>14422</v>
      </c>
      <c r="CW67" s="96">
        <v>757</v>
      </c>
      <c r="CX67" s="96">
        <v>654</v>
      </c>
      <c r="CY67" s="96">
        <v>2524</v>
      </c>
      <c r="CZ67" s="96">
        <v>19398</v>
      </c>
      <c r="DA67" s="96">
        <v>16845</v>
      </c>
      <c r="DB67" s="240"/>
    </row>
    <row r="68" spans="1:106" s="273" customFormat="1" ht="15.75" customHeight="1">
      <c r="A68" s="207"/>
      <c r="B68" s="42" t="s">
        <v>121</v>
      </c>
      <c r="C68" s="68"/>
      <c r="D68" s="32">
        <v>3</v>
      </c>
      <c r="E68" s="84">
        <v>7954.34</v>
      </c>
      <c r="F68" s="33">
        <v>79.5</v>
      </c>
      <c r="G68" s="92">
        <v>986</v>
      </c>
      <c r="H68" s="2"/>
      <c r="I68" s="32">
        <v>74</v>
      </c>
      <c r="J68" s="72"/>
      <c r="K68" s="35">
        <v>32.18</v>
      </c>
      <c r="L68" s="35">
        <v>5.82</v>
      </c>
      <c r="M68" s="35">
        <v>53.7</v>
      </c>
      <c r="N68" s="35">
        <v>6.1</v>
      </c>
      <c r="O68" s="35">
        <v>2</v>
      </c>
      <c r="P68" s="35">
        <v>99.8</v>
      </c>
      <c r="Q68" s="84"/>
      <c r="R68" s="84"/>
      <c r="S68" s="84"/>
      <c r="T68" s="84"/>
      <c r="U68" s="84"/>
      <c r="V68" s="84"/>
      <c r="W68" s="84"/>
      <c r="X68" s="84"/>
      <c r="Y68" s="84"/>
      <c r="Z68" s="84"/>
      <c r="AA68" s="84"/>
      <c r="AB68" s="2"/>
      <c r="AC68" s="87">
        <v>898</v>
      </c>
      <c r="AD68" s="84">
        <v>10786</v>
      </c>
      <c r="AE68" s="84">
        <v>28748</v>
      </c>
      <c r="AF68" s="151"/>
      <c r="AG68" s="92">
        <v>434001</v>
      </c>
      <c r="AH68" s="92">
        <v>68079</v>
      </c>
      <c r="AI68" s="48"/>
      <c r="AJ68" s="92">
        <v>2312</v>
      </c>
      <c r="AK68" s="92">
        <v>5473</v>
      </c>
      <c r="AL68" s="92">
        <v>7785</v>
      </c>
      <c r="AM68" s="92">
        <v>2463</v>
      </c>
      <c r="AN68" s="92">
        <v>7887</v>
      </c>
      <c r="AO68" s="92">
        <v>10350</v>
      </c>
      <c r="AP68" s="84" t="s">
        <v>148</v>
      </c>
      <c r="AQ68" s="48"/>
      <c r="AR68" s="92">
        <v>20613</v>
      </c>
      <c r="AS68" s="151"/>
      <c r="AT68" s="92">
        <v>2694</v>
      </c>
      <c r="AU68" s="92">
        <v>810380</v>
      </c>
      <c r="AV68" s="92" t="s">
        <v>148</v>
      </c>
      <c r="AW68" s="151"/>
      <c r="AX68" s="92" t="s">
        <v>148</v>
      </c>
      <c r="AY68" s="92" t="s">
        <v>148</v>
      </c>
      <c r="AZ68" s="84">
        <v>4035</v>
      </c>
      <c r="BA68" s="84" t="s">
        <v>148</v>
      </c>
      <c r="BB68" s="151"/>
      <c r="BC68" s="151"/>
      <c r="BD68" s="84">
        <v>201252</v>
      </c>
      <c r="BE68" s="117">
        <v>3504</v>
      </c>
      <c r="BF68" s="117">
        <v>78</v>
      </c>
      <c r="BG68" s="117">
        <v>62</v>
      </c>
      <c r="BH68" s="117">
        <v>245</v>
      </c>
      <c r="BI68" s="117">
        <v>3119</v>
      </c>
      <c r="BJ68" s="104"/>
      <c r="BK68" s="104"/>
      <c r="BL68" s="104"/>
      <c r="BM68" s="104"/>
      <c r="BN68" s="117">
        <v>10582</v>
      </c>
      <c r="BO68" s="117">
        <v>215</v>
      </c>
      <c r="BP68" s="117">
        <v>4</v>
      </c>
      <c r="BQ68" s="117">
        <v>0</v>
      </c>
      <c r="BR68" s="117">
        <v>10363</v>
      </c>
      <c r="BS68" s="117">
        <v>30240</v>
      </c>
      <c r="BT68" s="117">
        <v>4035</v>
      </c>
      <c r="BU68" s="117">
        <v>1379</v>
      </c>
      <c r="BV68" s="117">
        <v>1198</v>
      </c>
      <c r="BW68" s="117">
        <v>23628</v>
      </c>
      <c r="BX68" s="84"/>
      <c r="BY68" s="11"/>
      <c r="BZ68" s="47"/>
      <c r="CA68" s="38">
        <v>881720.28</v>
      </c>
      <c r="CB68" s="38">
        <v>2690220.24</v>
      </c>
      <c r="CC68" s="10"/>
      <c r="CD68" s="10"/>
      <c r="CE68" s="38">
        <v>20307.2</v>
      </c>
      <c r="CF68" s="38">
        <v>834854.41</v>
      </c>
      <c r="CG68" s="38">
        <v>3198160</v>
      </c>
      <c r="CH68" s="38">
        <v>7625262.130000001</v>
      </c>
      <c r="CI68" s="38">
        <v>0</v>
      </c>
      <c r="CJ68" s="47"/>
      <c r="CK68" s="92">
        <v>803</v>
      </c>
      <c r="CL68" s="92">
        <v>711.1</v>
      </c>
      <c r="CM68" s="92">
        <v>978</v>
      </c>
      <c r="CN68" s="92">
        <v>793.1</v>
      </c>
      <c r="CO68" s="92">
        <v>1434</v>
      </c>
      <c r="CP68" s="92">
        <v>903</v>
      </c>
      <c r="CQ68" s="92">
        <v>9722</v>
      </c>
      <c r="CR68" s="92">
        <v>9031</v>
      </c>
      <c r="CS68" s="92">
        <v>2104</v>
      </c>
      <c r="CT68" s="92">
        <v>950</v>
      </c>
      <c r="CU68" s="92">
        <v>13260</v>
      </c>
      <c r="CV68" s="92">
        <v>10884</v>
      </c>
      <c r="CW68" s="92">
        <v>85</v>
      </c>
      <c r="CX68" s="92">
        <v>22</v>
      </c>
      <c r="CY68" s="92">
        <v>1329</v>
      </c>
      <c r="CZ68" s="92">
        <v>15041</v>
      </c>
      <c r="DA68" s="125">
        <v>12388.2</v>
      </c>
      <c r="DB68" s="135">
        <v>639786</v>
      </c>
    </row>
    <row r="69" spans="1:106" s="273" customFormat="1" ht="15.75" customHeight="1">
      <c r="A69" s="274"/>
      <c r="B69" s="275" t="s">
        <v>122</v>
      </c>
      <c r="C69" s="276"/>
      <c r="D69" s="277">
        <v>3</v>
      </c>
      <c r="E69" s="278">
        <v>13521</v>
      </c>
      <c r="F69" s="279">
        <v>86</v>
      </c>
      <c r="G69" s="280">
        <v>1983</v>
      </c>
      <c r="H69" s="281"/>
      <c r="I69" s="277">
        <v>151</v>
      </c>
      <c r="J69" s="282"/>
      <c r="K69" s="283">
        <v>37</v>
      </c>
      <c r="L69" s="283">
        <v>4.5</v>
      </c>
      <c r="M69" s="283">
        <v>30.9</v>
      </c>
      <c r="N69" s="283">
        <v>3</v>
      </c>
      <c r="O69" s="283">
        <v>6</v>
      </c>
      <c r="P69" s="283">
        <v>81.4</v>
      </c>
      <c r="Q69" s="284"/>
      <c r="R69" s="284"/>
      <c r="S69" s="284"/>
      <c r="T69" s="284"/>
      <c r="U69" s="284"/>
      <c r="V69" s="284"/>
      <c r="W69" s="284"/>
      <c r="X69" s="284"/>
      <c r="Y69" s="284"/>
      <c r="Z69" s="284"/>
      <c r="AA69" s="284"/>
      <c r="AB69" s="281"/>
      <c r="AC69" s="285">
        <v>385</v>
      </c>
      <c r="AD69" s="285">
        <v>2757</v>
      </c>
      <c r="AE69" s="285">
        <v>10503</v>
      </c>
      <c r="AF69" s="286"/>
      <c r="AG69" s="280">
        <v>592440</v>
      </c>
      <c r="AH69" s="280">
        <v>175014</v>
      </c>
      <c r="AI69" s="287">
        <v>175014</v>
      </c>
      <c r="AJ69" s="280">
        <v>2665</v>
      </c>
      <c r="AK69" s="280">
        <v>2785</v>
      </c>
      <c r="AL69" s="280">
        <v>5450</v>
      </c>
      <c r="AM69" s="280">
        <v>6302</v>
      </c>
      <c r="AN69" s="280">
        <v>9556</v>
      </c>
      <c r="AO69" s="280">
        <v>15858</v>
      </c>
      <c r="AP69" s="285"/>
      <c r="AQ69" s="287"/>
      <c r="AR69" s="280">
        <v>12153</v>
      </c>
      <c r="AS69" s="286"/>
      <c r="AT69" s="280">
        <v>1620</v>
      </c>
      <c r="AU69" s="280">
        <v>577715</v>
      </c>
      <c r="AV69" s="280">
        <v>10687</v>
      </c>
      <c r="AW69" s="286"/>
      <c r="AX69" s="280">
        <v>405</v>
      </c>
      <c r="AY69" s="280">
        <v>428771</v>
      </c>
      <c r="AZ69" s="285"/>
      <c r="BA69" s="285"/>
      <c r="BB69" s="286"/>
      <c r="BC69" s="286"/>
      <c r="BD69" s="285"/>
      <c r="BE69" s="277">
        <v>22</v>
      </c>
      <c r="BF69" s="277">
        <v>22</v>
      </c>
      <c r="BG69" s="277">
        <v>0</v>
      </c>
      <c r="BH69" s="277">
        <v>0</v>
      </c>
      <c r="BI69" s="277">
        <v>0</v>
      </c>
      <c r="BJ69" s="288"/>
      <c r="BK69" s="288"/>
      <c r="BL69" s="288"/>
      <c r="BM69" s="288"/>
      <c r="BN69" s="277">
        <v>0</v>
      </c>
      <c r="BO69" s="277">
        <v>0</v>
      </c>
      <c r="BP69" s="277">
        <v>0</v>
      </c>
      <c r="BQ69" s="277">
        <v>0</v>
      </c>
      <c r="BR69" s="277">
        <v>0</v>
      </c>
      <c r="BS69" s="280">
        <v>33045</v>
      </c>
      <c r="BT69" s="280">
        <v>3115</v>
      </c>
      <c r="BU69" s="280">
        <v>31</v>
      </c>
      <c r="BV69" s="280">
        <v>960</v>
      </c>
      <c r="BW69" s="280">
        <v>28939</v>
      </c>
      <c r="BX69" s="285"/>
      <c r="BY69" s="289"/>
      <c r="BZ69" s="290"/>
      <c r="CA69" s="291">
        <v>1088776</v>
      </c>
      <c r="CB69" s="291">
        <v>2226710</v>
      </c>
      <c r="CC69" s="292"/>
      <c r="CD69" s="292"/>
      <c r="CE69" s="291">
        <v>30270</v>
      </c>
      <c r="CF69" s="291">
        <v>894022</v>
      </c>
      <c r="CG69" s="291">
        <v>3337189</v>
      </c>
      <c r="CH69" s="291">
        <v>7576967</v>
      </c>
      <c r="CI69" s="291">
        <v>0</v>
      </c>
      <c r="CJ69" s="290"/>
      <c r="CK69" s="293">
        <v>849</v>
      </c>
      <c r="CL69" s="293">
        <v>811</v>
      </c>
      <c r="CM69" s="293">
        <v>710</v>
      </c>
      <c r="CN69" s="293">
        <v>482.8</v>
      </c>
      <c r="CO69" s="293">
        <v>1761</v>
      </c>
      <c r="CP69" s="293">
        <v>1428</v>
      </c>
      <c r="CQ69" s="293">
        <v>13525</v>
      </c>
      <c r="CR69" s="293">
        <v>10964</v>
      </c>
      <c r="CS69" s="293">
        <v>3200</v>
      </c>
      <c r="CT69" s="293">
        <v>64.4</v>
      </c>
      <c r="CU69" s="293">
        <v>18486</v>
      </c>
      <c r="CV69" s="293">
        <v>12456.4</v>
      </c>
      <c r="CW69" s="293">
        <v>733</v>
      </c>
      <c r="CX69" s="293">
        <v>206.2</v>
      </c>
      <c r="CY69" s="293">
        <v>82</v>
      </c>
      <c r="CZ69" s="293">
        <v>20045</v>
      </c>
      <c r="DA69" s="293">
        <v>13750.2</v>
      </c>
      <c r="DB69" s="294"/>
    </row>
    <row r="70" spans="1:106" s="300" customFormat="1" ht="11.25">
      <c r="A70" s="1"/>
      <c r="B70" s="30"/>
      <c r="C70" s="70"/>
      <c r="D70" s="13"/>
      <c r="E70" s="88"/>
      <c r="F70" s="13"/>
      <c r="G70" s="88"/>
      <c r="H70" s="50"/>
      <c r="I70" s="13"/>
      <c r="J70" s="49"/>
      <c r="K70" s="13"/>
      <c r="L70" s="13"/>
      <c r="M70" s="13"/>
      <c r="N70" s="13"/>
      <c r="O70" s="13"/>
      <c r="P70" s="13"/>
      <c r="Q70" s="13"/>
      <c r="R70" s="13"/>
      <c r="S70" s="26"/>
      <c r="T70" s="13"/>
      <c r="U70" s="13"/>
      <c r="V70" s="13"/>
      <c r="W70" s="13"/>
      <c r="X70" s="13"/>
      <c r="Y70" s="13"/>
      <c r="Z70" s="13"/>
      <c r="AA70" s="13"/>
      <c r="AB70" s="50"/>
      <c r="AC70" s="88"/>
      <c r="AD70" s="88"/>
      <c r="AE70" s="88"/>
      <c r="AF70" s="129"/>
      <c r="AG70" s="88"/>
      <c r="AH70" s="88"/>
      <c r="AI70" s="130"/>
      <c r="AJ70" s="88"/>
      <c r="AK70" s="88"/>
      <c r="AL70" s="88"/>
      <c r="AM70" s="88"/>
      <c r="AN70" s="88"/>
      <c r="AO70" s="88"/>
      <c r="AP70" s="88"/>
      <c r="AQ70" s="130"/>
      <c r="AR70" s="88"/>
      <c r="AS70" s="129"/>
      <c r="AT70" s="88"/>
      <c r="AU70" s="88"/>
      <c r="AV70" s="88"/>
      <c r="AW70" s="129"/>
      <c r="AX70" s="88"/>
      <c r="AY70" s="88"/>
      <c r="AZ70" s="88"/>
      <c r="BA70" s="88"/>
      <c r="BB70" s="129"/>
      <c r="BC70" s="129"/>
      <c r="BD70" s="88"/>
      <c r="BE70" s="88"/>
      <c r="BF70" s="88"/>
      <c r="BG70" s="88"/>
      <c r="BH70" s="88"/>
      <c r="BI70" s="88"/>
      <c r="BJ70" s="129"/>
      <c r="BK70" s="129"/>
      <c r="BL70" s="129"/>
      <c r="BM70" s="129"/>
      <c r="BN70" s="88"/>
      <c r="BO70" s="88"/>
      <c r="BP70" s="88"/>
      <c r="BQ70" s="88"/>
      <c r="BR70" s="88"/>
      <c r="BS70" s="88"/>
      <c r="BT70" s="88"/>
      <c r="BU70" s="88"/>
      <c r="BV70" s="88"/>
      <c r="BW70" s="88"/>
      <c r="BX70" s="88"/>
      <c r="BY70" s="50"/>
      <c r="BZ70" s="49"/>
      <c r="CA70" s="13"/>
      <c r="CB70" s="13"/>
      <c r="CC70" s="50"/>
      <c r="CD70" s="50"/>
      <c r="CE70" s="13"/>
      <c r="CF70" s="13"/>
      <c r="CG70" s="13"/>
      <c r="CH70" s="13"/>
      <c r="CI70" s="13"/>
      <c r="CJ70" s="49"/>
      <c r="CK70" s="88"/>
      <c r="CL70" s="88"/>
      <c r="CM70" s="88"/>
      <c r="CN70" s="88"/>
      <c r="CO70" s="88"/>
      <c r="CP70" s="88"/>
      <c r="CQ70" s="88"/>
      <c r="CR70" s="88"/>
      <c r="CS70" s="88"/>
      <c r="CT70" s="88"/>
      <c r="CU70" s="88"/>
      <c r="CV70" s="88"/>
      <c r="CW70" s="88"/>
      <c r="CX70" s="88"/>
      <c r="CY70" s="88"/>
      <c r="CZ70" s="88"/>
      <c r="DA70" s="88"/>
      <c r="DB70" s="295"/>
    </row>
    <row r="71" spans="1:106" s="300" customFormat="1" ht="11.25">
      <c r="A71" s="1"/>
      <c r="B71" s="30"/>
      <c r="C71" s="70"/>
      <c r="D71" s="13"/>
      <c r="E71" s="88"/>
      <c r="F71" s="13"/>
      <c r="G71" s="88"/>
      <c r="H71" s="50"/>
      <c r="I71" s="13"/>
      <c r="J71" s="49"/>
      <c r="K71" s="13"/>
      <c r="L71" s="13"/>
      <c r="M71" s="13"/>
      <c r="N71" s="13"/>
      <c r="O71" s="13"/>
      <c r="P71" s="13"/>
      <c r="Q71" s="13"/>
      <c r="R71" s="13"/>
      <c r="S71" s="26"/>
      <c r="T71" s="13"/>
      <c r="U71" s="13"/>
      <c r="V71" s="13"/>
      <c r="W71" s="13"/>
      <c r="X71" s="13"/>
      <c r="Y71" s="13"/>
      <c r="Z71" s="13"/>
      <c r="AA71" s="13"/>
      <c r="AB71" s="50"/>
      <c r="AC71" s="88"/>
      <c r="AD71" s="88"/>
      <c r="AE71" s="88"/>
      <c r="AF71" s="129"/>
      <c r="AG71" s="88"/>
      <c r="AH71" s="88"/>
      <c r="AI71" s="130"/>
      <c r="AJ71" s="88"/>
      <c r="AK71" s="88"/>
      <c r="AL71" s="88"/>
      <c r="AM71" s="88"/>
      <c r="AN71" s="88"/>
      <c r="AO71" s="88"/>
      <c r="AP71" s="88"/>
      <c r="AQ71" s="130"/>
      <c r="AR71" s="88"/>
      <c r="AS71" s="129"/>
      <c r="AT71" s="88"/>
      <c r="AU71" s="88"/>
      <c r="AV71" s="88"/>
      <c r="AW71" s="129"/>
      <c r="AX71" s="88"/>
      <c r="AY71" s="88"/>
      <c r="AZ71" s="88"/>
      <c r="BA71" s="88"/>
      <c r="BB71" s="129"/>
      <c r="BC71" s="129"/>
      <c r="BD71" s="88"/>
      <c r="BE71" s="88"/>
      <c r="BF71" s="88"/>
      <c r="BG71" s="88"/>
      <c r="BH71" s="88"/>
      <c r="BI71" s="88"/>
      <c r="BJ71" s="129"/>
      <c r="BK71" s="129"/>
      <c r="BL71" s="129"/>
      <c r="BM71" s="129"/>
      <c r="BN71" s="88"/>
      <c r="BO71" s="88"/>
      <c r="BP71" s="88"/>
      <c r="BQ71" s="88"/>
      <c r="BR71" s="88"/>
      <c r="BS71" s="88"/>
      <c r="BT71" s="88"/>
      <c r="BU71" s="88"/>
      <c r="BV71" s="88"/>
      <c r="BW71" s="88"/>
      <c r="BX71" s="88"/>
      <c r="BY71" s="50"/>
      <c r="BZ71" s="49"/>
      <c r="CA71" s="13"/>
      <c r="CB71" s="13"/>
      <c r="CC71" s="50"/>
      <c r="CD71" s="50"/>
      <c r="CE71" s="13"/>
      <c r="CF71" s="13"/>
      <c r="CG71" s="13"/>
      <c r="CH71" s="13"/>
      <c r="CI71" s="13"/>
      <c r="CJ71" s="49"/>
      <c r="CK71" s="88"/>
      <c r="CL71" s="88"/>
      <c r="CM71" s="88"/>
      <c r="CN71" s="88"/>
      <c r="CO71" s="88"/>
      <c r="CP71" s="88"/>
      <c r="CQ71" s="88"/>
      <c r="CR71" s="88"/>
      <c r="CS71" s="88"/>
      <c r="CT71" s="88"/>
      <c r="CU71" s="88"/>
      <c r="CV71" s="88"/>
      <c r="CW71" s="88"/>
      <c r="CX71" s="88"/>
      <c r="CY71" s="88"/>
      <c r="CZ71" s="88"/>
      <c r="DA71" s="88"/>
      <c r="DB71" s="295"/>
    </row>
    <row r="72" spans="1:106" s="300" customFormat="1" ht="11.25">
      <c r="A72" s="1"/>
      <c r="B72" s="30"/>
      <c r="C72" s="70"/>
      <c r="D72" s="13"/>
      <c r="E72" s="88"/>
      <c r="F72" s="13"/>
      <c r="G72" s="88"/>
      <c r="H72" s="50"/>
      <c r="I72" s="13"/>
      <c r="J72" s="49"/>
      <c r="K72" s="13"/>
      <c r="L72" s="13"/>
      <c r="M72" s="13"/>
      <c r="N72" s="13"/>
      <c r="O72" s="13"/>
      <c r="P72" s="13"/>
      <c r="Q72" s="13"/>
      <c r="R72" s="13"/>
      <c r="S72" s="26"/>
      <c r="T72" s="13"/>
      <c r="U72" s="13"/>
      <c r="V72" s="13"/>
      <c r="W72" s="13"/>
      <c r="X72" s="13"/>
      <c r="Y72" s="13"/>
      <c r="Z72" s="13"/>
      <c r="AA72" s="13"/>
      <c r="AB72" s="50"/>
      <c r="AC72" s="88"/>
      <c r="AD72" s="88"/>
      <c r="AE72" s="88"/>
      <c r="AF72" s="129"/>
      <c r="AG72" s="88"/>
      <c r="AH72" s="88"/>
      <c r="AI72" s="130"/>
      <c r="AJ72" s="88"/>
      <c r="AK72" s="88"/>
      <c r="AL72" s="88"/>
      <c r="AM72" s="88"/>
      <c r="AN72" s="88"/>
      <c r="AO72" s="88"/>
      <c r="AP72" s="88"/>
      <c r="AQ72" s="130"/>
      <c r="AR72" s="88"/>
      <c r="AS72" s="129"/>
      <c r="AT72" s="88"/>
      <c r="AU72" s="88"/>
      <c r="AV72" s="88"/>
      <c r="AW72" s="129"/>
      <c r="AX72" s="88"/>
      <c r="AY72" s="88"/>
      <c r="AZ72" s="88"/>
      <c r="BA72" s="88"/>
      <c r="BB72" s="129"/>
      <c r="BC72" s="129"/>
      <c r="BD72" s="88"/>
      <c r="BE72" s="88"/>
      <c r="BF72" s="88"/>
      <c r="BG72" s="88"/>
      <c r="BH72" s="88"/>
      <c r="BI72" s="88"/>
      <c r="BJ72" s="129"/>
      <c r="BK72" s="129"/>
      <c r="BL72" s="129"/>
      <c r="BM72" s="129"/>
      <c r="BN72" s="88"/>
      <c r="BO72" s="88"/>
      <c r="BP72" s="88"/>
      <c r="BQ72" s="88"/>
      <c r="BR72" s="88"/>
      <c r="BS72" s="88"/>
      <c r="BT72" s="88"/>
      <c r="BU72" s="88"/>
      <c r="BV72" s="88"/>
      <c r="BW72" s="88"/>
      <c r="BX72" s="88"/>
      <c r="BY72" s="50"/>
      <c r="BZ72" s="49"/>
      <c r="CA72" s="13"/>
      <c r="CB72" s="13"/>
      <c r="CC72" s="50"/>
      <c r="CD72" s="50"/>
      <c r="CE72" s="13"/>
      <c r="CF72" s="13"/>
      <c r="CG72" s="13"/>
      <c r="CH72" s="13"/>
      <c r="CI72" s="13"/>
      <c r="CJ72" s="49"/>
      <c r="CK72" s="88"/>
      <c r="CL72" s="88"/>
      <c r="CM72" s="88"/>
      <c r="CN72" s="88"/>
      <c r="CO72" s="88"/>
      <c r="CP72" s="88"/>
      <c r="CQ72" s="88"/>
      <c r="CR72" s="88"/>
      <c r="CS72" s="88"/>
      <c r="CT72" s="88"/>
      <c r="CU72" s="88"/>
      <c r="CV72" s="88"/>
      <c r="CW72" s="88"/>
      <c r="CX72" s="88"/>
      <c r="CY72" s="88"/>
      <c r="CZ72" s="88"/>
      <c r="DA72" s="88"/>
      <c r="DB72" s="295"/>
    </row>
    <row r="73" spans="1:106" s="300" customFormat="1" ht="11.25">
      <c r="A73" s="1"/>
      <c r="B73" s="30"/>
      <c r="C73" s="70"/>
      <c r="D73" s="13"/>
      <c r="E73" s="88"/>
      <c r="F73" s="13"/>
      <c r="G73" s="88"/>
      <c r="H73" s="50"/>
      <c r="I73" s="13"/>
      <c r="J73" s="49"/>
      <c r="K73" s="13"/>
      <c r="L73" s="13"/>
      <c r="M73" s="13"/>
      <c r="N73" s="13"/>
      <c r="O73" s="13"/>
      <c r="P73" s="13"/>
      <c r="Q73" s="13"/>
      <c r="R73" s="13"/>
      <c r="S73" s="26"/>
      <c r="T73" s="13"/>
      <c r="U73" s="13"/>
      <c r="V73" s="13"/>
      <c r="W73" s="13"/>
      <c r="X73" s="13"/>
      <c r="Y73" s="13"/>
      <c r="Z73" s="13"/>
      <c r="AA73" s="13"/>
      <c r="AB73" s="50"/>
      <c r="AC73" s="88"/>
      <c r="AD73" s="88"/>
      <c r="AE73" s="88"/>
      <c r="AF73" s="129"/>
      <c r="AG73" s="88"/>
      <c r="AH73" s="88"/>
      <c r="AI73" s="130"/>
      <c r="AJ73" s="88"/>
      <c r="AK73" s="88"/>
      <c r="AL73" s="88"/>
      <c r="AM73" s="88"/>
      <c r="AN73" s="88"/>
      <c r="AO73" s="88"/>
      <c r="AP73" s="88"/>
      <c r="AQ73" s="130"/>
      <c r="AR73" s="88"/>
      <c r="AS73" s="129"/>
      <c r="AT73" s="88"/>
      <c r="AU73" s="88"/>
      <c r="AV73" s="88"/>
      <c r="AW73" s="129"/>
      <c r="AX73" s="88"/>
      <c r="AY73" s="88"/>
      <c r="AZ73" s="88"/>
      <c r="BA73" s="88"/>
      <c r="BB73" s="129"/>
      <c r="BC73" s="129"/>
      <c r="BD73" s="88"/>
      <c r="BE73" s="88"/>
      <c r="BF73" s="88"/>
      <c r="BG73" s="88"/>
      <c r="BH73" s="88"/>
      <c r="BI73" s="88"/>
      <c r="BJ73" s="129"/>
      <c r="BK73" s="129"/>
      <c r="BL73" s="129"/>
      <c r="BM73" s="129"/>
      <c r="BN73" s="88"/>
      <c r="BO73" s="88"/>
      <c r="BP73" s="88"/>
      <c r="BQ73" s="88"/>
      <c r="BR73" s="88"/>
      <c r="BS73" s="88"/>
      <c r="BT73" s="88"/>
      <c r="BU73" s="88"/>
      <c r="BV73" s="88"/>
      <c r="BW73" s="88"/>
      <c r="BX73" s="88"/>
      <c r="BY73" s="50"/>
      <c r="BZ73" s="49"/>
      <c r="CA73" s="13"/>
      <c r="CB73" s="13"/>
      <c r="CC73" s="50"/>
      <c r="CD73" s="50"/>
      <c r="CE73" s="13"/>
      <c r="CF73" s="13"/>
      <c r="CG73" s="13"/>
      <c r="CH73" s="13"/>
      <c r="CI73" s="13"/>
      <c r="CJ73" s="49"/>
      <c r="CK73" s="88"/>
      <c r="CL73" s="88"/>
      <c r="CM73" s="88"/>
      <c r="CN73" s="88"/>
      <c r="CO73" s="88"/>
      <c r="CP73" s="88"/>
      <c r="CQ73" s="88"/>
      <c r="CR73" s="88"/>
      <c r="CS73" s="88"/>
      <c r="CT73" s="88"/>
      <c r="CU73" s="88"/>
      <c r="CV73" s="88"/>
      <c r="CW73" s="88"/>
      <c r="CX73" s="88"/>
      <c r="CY73" s="88"/>
      <c r="CZ73" s="88"/>
      <c r="DA73" s="88"/>
      <c r="DB73" s="295"/>
    </row>
  </sheetData>
  <mergeCells count="11">
    <mergeCell ref="AJ3:AO3"/>
    <mergeCell ref="AZ4:BD4"/>
    <mergeCell ref="AR2:BI2"/>
    <mergeCell ref="D2:I2"/>
    <mergeCell ref="K2:P2"/>
    <mergeCell ref="AC2:AE2"/>
    <mergeCell ref="AJ2:AO2"/>
    <mergeCell ref="BN2:BW2"/>
    <mergeCell ref="CA2:CI2"/>
    <mergeCell ref="CK2:CS2"/>
    <mergeCell ref="CT2:DB2"/>
  </mergeCells>
  <printOptions gridLines="1"/>
  <pageMargins left="0.5118110236220472" right="0.5118110236220472" top="0.5905511811023623" bottom="0.5905511811023623" header="0.5118110236220472" footer="0.4724409448818898"/>
  <pageSetup cellComments="atEnd" fitToHeight="0" fitToWidth="10" horizontalDpi="600" verticalDpi="600" orientation="landscape" paperSize="9" scale="86" r:id="rId3"/>
  <headerFooter alignWithMargins="0">
    <oddFooter>&amp;C&amp;"Arial,Regular"Page &amp;P - Updated 21 September  2005</oddFooter>
  </headerFooter>
  <rowBreaks count="1" manualBreakCount="1">
    <brk id="39" max="105" man="1"/>
  </rowBreaks>
  <colBreaks count="5" manualBreakCount="5">
    <brk id="21" max="68" man="1"/>
    <brk id="38" max="68" man="1"/>
    <brk id="56" max="68" man="1"/>
    <brk id="73" max="68" man="1"/>
    <brk id="90" max="68"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CAUL Executive Officer</cp:lastModifiedBy>
  <cp:lastPrinted>2005-10-26T08:22:30Z</cp:lastPrinted>
  <dcterms:created xsi:type="dcterms:W3CDTF">1998-02-18T02:42:27Z</dcterms:created>
  <dcterms:modified xsi:type="dcterms:W3CDTF">2005-10-26T08:22:45Z</dcterms:modified>
  <cp:category/>
  <cp:version/>
  <cp:contentType/>
  <cp:contentStatus/>
</cp:coreProperties>
</file>