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Workspace\html-doc\stats\"/>
    </mc:Choice>
  </mc:AlternateContent>
  <bookViews>
    <workbookView xWindow="0" yWindow="0" windowWidth="20490" windowHeight="8655"/>
  </bookViews>
  <sheets>
    <sheet name="CAUL 2016" sheetId="1" r:id="rId1"/>
  </sheets>
  <definedNames>
    <definedName name="_xlnm.Print_Titles" localSheetId="0">'CAUL 2016'!$A:$B,'CAUL 2016'!$1:$3</definedName>
  </definedNames>
  <calcPr calcId="152511"/>
</workbook>
</file>

<file path=xl/calcChain.xml><?xml version="1.0" encoding="utf-8"?>
<calcChain xmlns="http://schemas.openxmlformats.org/spreadsheetml/2006/main">
  <c r="C54" i="1" l="1"/>
  <c r="E54" i="1"/>
  <c r="F54" i="1"/>
  <c r="H54" i="1"/>
  <c r="I54" i="1"/>
  <c r="J54" i="1"/>
  <c r="K54" i="1"/>
  <c r="L54" i="1"/>
  <c r="M54" i="1"/>
  <c r="AC54" i="1"/>
  <c r="AD54" i="1"/>
  <c r="AE54" i="1"/>
  <c r="AF54" i="1"/>
  <c r="AG54" i="1"/>
  <c r="AJ54" i="1"/>
  <c r="AK54" i="1"/>
  <c r="AL54" i="1"/>
  <c r="AM54" i="1"/>
  <c r="AN54" i="1"/>
  <c r="AO54" i="1"/>
  <c r="AP54" i="1"/>
  <c r="AQ54" i="1"/>
  <c r="AR54" i="1"/>
  <c r="AS54" i="1"/>
  <c r="AT54" i="1"/>
  <c r="AX54" i="1"/>
  <c r="AY54" i="1"/>
  <c r="AZ54" i="1"/>
  <c r="BA54" i="1"/>
  <c r="BB54" i="1"/>
  <c r="BC54" i="1"/>
  <c r="BD54" i="1"/>
  <c r="BE54" i="1"/>
  <c r="BF54" i="1"/>
  <c r="BG54" i="1"/>
  <c r="BH54" i="1"/>
  <c r="BI54" i="1"/>
  <c r="BJ54" i="1"/>
  <c r="BK54" i="1"/>
  <c r="BL54" i="1"/>
  <c r="BM54" i="1"/>
  <c r="BN54" i="1"/>
  <c r="BO54" i="1"/>
  <c r="BQ54" i="1"/>
  <c r="BR54" i="1"/>
  <c r="BS54" i="1"/>
  <c r="BT54" i="1"/>
  <c r="BU54" i="1"/>
  <c r="BV54" i="1"/>
  <c r="BW54" i="1"/>
  <c r="BX54" i="1"/>
  <c r="BY54" i="1"/>
  <c r="BZ54" i="1"/>
  <c r="CA54" i="1"/>
  <c r="CB54" i="1"/>
  <c r="CC54" i="1"/>
  <c r="CD54" i="1"/>
  <c r="CE54" i="1"/>
  <c r="CF54" i="1"/>
  <c r="CG54" i="1"/>
  <c r="CH54" i="1"/>
  <c r="CI54" i="1"/>
  <c r="CJ54" i="1"/>
  <c r="CK54" i="1"/>
  <c r="CL54" i="1"/>
  <c r="CM54" i="1"/>
  <c r="CN54" i="1"/>
  <c r="CO54" i="1"/>
  <c r="CP54" i="1"/>
  <c r="CQ54" i="1"/>
  <c r="CR54" i="1"/>
  <c r="CT54" i="1"/>
  <c r="CU54" i="1"/>
  <c r="CV54" i="1"/>
  <c r="CW54" i="1"/>
  <c r="CX54" i="1"/>
  <c r="CY54" i="1"/>
  <c r="CZ54" i="1"/>
  <c r="DA54" i="1"/>
  <c r="DB54" i="1"/>
  <c r="DC54" i="1"/>
  <c r="DD54" i="1"/>
  <c r="DE54" i="1"/>
  <c r="DF54" i="1"/>
  <c r="DG54" i="1"/>
  <c r="DH54" i="1"/>
  <c r="DI54" i="1"/>
  <c r="DJ54" i="1"/>
  <c r="DK54" i="1"/>
  <c r="DM54" i="1"/>
  <c r="DN54" i="1"/>
  <c r="DO54" i="1"/>
  <c r="DP54" i="1"/>
  <c r="DQ54" i="1"/>
  <c r="DR54" i="1"/>
  <c r="DS54" i="1"/>
  <c r="DT54" i="1"/>
  <c r="DU54" i="1"/>
  <c r="C55" i="1"/>
  <c r="E55" i="1"/>
  <c r="F55" i="1"/>
  <c r="H55" i="1"/>
  <c r="I55" i="1"/>
  <c r="J55" i="1"/>
  <c r="K55" i="1"/>
  <c r="L55" i="1"/>
  <c r="M55" i="1"/>
  <c r="AC55" i="1"/>
  <c r="AD55" i="1"/>
  <c r="AE55" i="1"/>
  <c r="AF55" i="1"/>
  <c r="AG55" i="1"/>
  <c r="AJ55" i="1"/>
  <c r="AK55" i="1"/>
  <c r="AL55" i="1"/>
  <c r="AM55" i="1"/>
  <c r="AN55" i="1"/>
  <c r="AO55" i="1"/>
  <c r="AP55" i="1"/>
  <c r="AQ55" i="1"/>
  <c r="AR55" i="1"/>
  <c r="AS55" i="1"/>
  <c r="AT55" i="1"/>
  <c r="AX55" i="1"/>
  <c r="AY55" i="1"/>
  <c r="AZ55" i="1"/>
  <c r="BA55" i="1"/>
  <c r="BB55" i="1"/>
  <c r="BC55" i="1"/>
  <c r="BD55" i="1"/>
  <c r="BE55" i="1"/>
  <c r="BF55" i="1"/>
  <c r="BG55" i="1"/>
  <c r="BH55" i="1"/>
  <c r="BI55" i="1"/>
  <c r="BJ55" i="1"/>
  <c r="BK55" i="1"/>
  <c r="BL55" i="1"/>
  <c r="BM55" i="1"/>
  <c r="BN55" i="1"/>
  <c r="BO55" i="1"/>
  <c r="BQ55" i="1"/>
  <c r="BR55" i="1"/>
  <c r="BS55" i="1"/>
  <c r="BT55" i="1"/>
  <c r="BU55" i="1"/>
  <c r="BV55" i="1"/>
  <c r="BW55" i="1"/>
  <c r="BX55" i="1"/>
  <c r="BY55" i="1"/>
  <c r="BZ55" i="1"/>
  <c r="CA55" i="1"/>
  <c r="CB55" i="1"/>
  <c r="CC55" i="1"/>
  <c r="CD55" i="1"/>
  <c r="CE55" i="1"/>
  <c r="CF55" i="1"/>
  <c r="CG55" i="1"/>
  <c r="CH55" i="1"/>
  <c r="CI55" i="1"/>
  <c r="CJ55" i="1"/>
  <c r="CK55" i="1"/>
  <c r="CL55" i="1"/>
  <c r="CM55" i="1"/>
  <c r="CN55" i="1"/>
  <c r="CO55" i="1"/>
  <c r="CP55" i="1"/>
  <c r="CQ55" i="1"/>
  <c r="CR55" i="1"/>
  <c r="CT55" i="1"/>
  <c r="CU55" i="1"/>
  <c r="CV55" i="1"/>
  <c r="CW55" i="1"/>
  <c r="CX55" i="1"/>
  <c r="CY55" i="1"/>
  <c r="CZ55" i="1"/>
  <c r="DA55" i="1"/>
  <c r="DB55" i="1"/>
  <c r="DC55" i="1"/>
  <c r="DD55" i="1"/>
  <c r="DE55" i="1"/>
  <c r="DF55" i="1"/>
  <c r="DG55" i="1"/>
  <c r="DH55" i="1"/>
  <c r="DI55" i="1"/>
  <c r="DJ55" i="1"/>
  <c r="DK55" i="1"/>
  <c r="DM55" i="1"/>
  <c r="DN55" i="1"/>
  <c r="DO55" i="1"/>
  <c r="DP55" i="1"/>
  <c r="DQ55" i="1"/>
  <c r="DR55" i="1"/>
  <c r="DS55" i="1"/>
  <c r="DT55" i="1"/>
  <c r="DU55" i="1"/>
  <c r="C56" i="1"/>
  <c r="E56" i="1"/>
  <c r="F56" i="1"/>
  <c r="H56" i="1"/>
  <c r="I56" i="1"/>
  <c r="J56" i="1"/>
  <c r="K56" i="1"/>
  <c r="L56" i="1"/>
  <c r="M56" i="1"/>
  <c r="AC56" i="1"/>
  <c r="AD56" i="1"/>
  <c r="AE56" i="1"/>
  <c r="AF56" i="1"/>
  <c r="AG56" i="1"/>
  <c r="AJ56" i="1"/>
  <c r="AK56" i="1"/>
  <c r="AL56" i="1"/>
  <c r="AM56" i="1"/>
  <c r="AN56" i="1"/>
  <c r="AO56" i="1"/>
  <c r="AP56" i="1"/>
  <c r="AQ56" i="1"/>
  <c r="AR56" i="1"/>
  <c r="AS56" i="1"/>
  <c r="AT56" i="1"/>
  <c r="AX56" i="1"/>
  <c r="AY56" i="1"/>
  <c r="AZ56" i="1"/>
  <c r="BA56" i="1"/>
  <c r="BB56" i="1"/>
  <c r="BC56" i="1"/>
  <c r="BD56" i="1"/>
  <c r="BE56" i="1"/>
  <c r="BF56" i="1"/>
  <c r="BG56" i="1"/>
  <c r="BH56" i="1"/>
  <c r="BI56" i="1"/>
  <c r="BJ56" i="1"/>
  <c r="BK56" i="1"/>
  <c r="BL56" i="1"/>
  <c r="BM56" i="1"/>
  <c r="BN56" i="1"/>
  <c r="BO56" i="1"/>
  <c r="CT56" i="1"/>
  <c r="CU56" i="1"/>
  <c r="CV56" i="1"/>
  <c r="CW56" i="1"/>
  <c r="CX56" i="1"/>
  <c r="CY56" i="1"/>
  <c r="CZ56" i="1"/>
  <c r="DA56" i="1"/>
  <c r="DB56" i="1"/>
  <c r="DC56" i="1"/>
  <c r="DD56" i="1"/>
  <c r="DE56" i="1"/>
  <c r="DF56" i="1"/>
  <c r="DG56" i="1"/>
  <c r="DH56" i="1"/>
  <c r="DI56" i="1"/>
  <c r="DJ56" i="1"/>
  <c r="DK56" i="1"/>
  <c r="DM56" i="1"/>
  <c r="DN56" i="1"/>
  <c r="DO56" i="1"/>
  <c r="DP56" i="1"/>
  <c r="DQ56" i="1"/>
  <c r="DR56" i="1"/>
  <c r="DS56" i="1"/>
  <c r="DT56" i="1"/>
  <c r="DU56" i="1"/>
  <c r="C57" i="1"/>
  <c r="E57" i="1"/>
  <c r="F57" i="1"/>
  <c r="H57" i="1"/>
  <c r="I57" i="1"/>
  <c r="J57" i="1"/>
  <c r="K57" i="1"/>
  <c r="L57" i="1"/>
  <c r="M57" i="1"/>
  <c r="AC57" i="1"/>
  <c r="AD57" i="1"/>
  <c r="AE57" i="1"/>
  <c r="AF57" i="1"/>
  <c r="AG57" i="1"/>
  <c r="AJ57" i="1"/>
  <c r="AK57" i="1"/>
  <c r="AL57" i="1"/>
  <c r="AM57" i="1"/>
  <c r="AN57" i="1"/>
  <c r="AO57" i="1"/>
  <c r="AP57" i="1"/>
  <c r="AQ57" i="1"/>
  <c r="AR57" i="1"/>
  <c r="AS57" i="1"/>
  <c r="AT57" i="1"/>
  <c r="AX57" i="1"/>
  <c r="AY57" i="1"/>
  <c r="AZ57" i="1"/>
  <c r="BA57" i="1"/>
  <c r="BB57" i="1"/>
  <c r="BC57" i="1"/>
  <c r="BD57" i="1"/>
  <c r="BE57" i="1"/>
  <c r="BF57" i="1"/>
  <c r="BG57" i="1"/>
  <c r="BH57" i="1"/>
  <c r="BI57" i="1"/>
  <c r="BJ57" i="1"/>
  <c r="BK57" i="1"/>
  <c r="BL57" i="1"/>
  <c r="BM57" i="1"/>
  <c r="BN57" i="1"/>
  <c r="BO57" i="1"/>
  <c r="BQ57" i="1"/>
  <c r="BR57" i="1"/>
  <c r="BS57" i="1"/>
  <c r="BT57" i="1"/>
  <c r="BU57" i="1"/>
  <c r="BV57" i="1"/>
  <c r="BW57" i="1"/>
  <c r="BX57" i="1"/>
  <c r="BY57" i="1"/>
  <c r="BZ57" i="1"/>
  <c r="CA57" i="1"/>
  <c r="CB57" i="1"/>
  <c r="CC57" i="1"/>
  <c r="CD57" i="1"/>
  <c r="CE57" i="1"/>
  <c r="CF57" i="1"/>
  <c r="CG57" i="1"/>
  <c r="CH57" i="1"/>
  <c r="CI57" i="1"/>
  <c r="CJ57" i="1"/>
  <c r="CK57" i="1"/>
  <c r="CL57" i="1"/>
  <c r="CM57" i="1"/>
  <c r="CN57" i="1"/>
  <c r="CO57" i="1"/>
  <c r="CP57" i="1"/>
  <c r="CQ57" i="1"/>
  <c r="CR57" i="1"/>
  <c r="CT57" i="1"/>
  <c r="CU57" i="1"/>
  <c r="CV57" i="1"/>
  <c r="CW57" i="1"/>
  <c r="CX57" i="1"/>
  <c r="CY57" i="1"/>
  <c r="CZ57" i="1"/>
  <c r="DA57" i="1"/>
  <c r="DB57" i="1"/>
  <c r="DC57" i="1"/>
  <c r="DD57" i="1"/>
  <c r="DE57" i="1"/>
  <c r="DF57" i="1"/>
  <c r="DG57" i="1"/>
  <c r="DH57" i="1"/>
  <c r="DI57" i="1"/>
  <c r="DJ57" i="1"/>
  <c r="DK57" i="1"/>
  <c r="DM57" i="1"/>
  <c r="DN57" i="1"/>
  <c r="DO57" i="1"/>
  <c r="DP57" i="1"/>
  <c r="DQ57" i="1"/>
  <c r="DR57" i="1"/>
  <c r="DS57" i="1"/>
  <c r="DT57" i="1"/>
  <c r="DU57" i="1"/>
  <c r="C58" i="1"/>
  <c r="E58" i="1"/>
  <c r="F58" i="1"/>
  <c r="H58" i="1"/>
  <c r="I58" i="1"/>
  <c r="J58" i="1"/>
  <c r="K58" i="1"/>
  <c r="L58" i="1"/>
  <c r="M58" i="1"/>
  <c r="AC58" i="1"/>
  <c r="AD58" i="1"/>
  <c r="AE58" i="1"/>
  <c r="AF58" i="1"/>
  <c r="AG58" i="1"/>
  <c r="AJ58" i="1"/>
  <c r="AK58" i="1"/>
  <c r="AL58" i="1"/>
  <c r="AM58" i="1"/>
  <c r="AN58" i="1"/>
  <c r="AO58" i="1"/>
  <c r="AP58" i="1"/>
  <c r="AQ58" i="1"/>
  <c r="AR58" i="1"/>
  <c r="AS58" i="1"/>
  <c r="AT58" i="1"/>
  <c r="AX58" i="1"/>
  <c r="AY58" i="1"/>
  <c r="AZ58" i="1"/>
  <c r="BA58" i="1"/>
  <c r="BB58" i="1"/>
  <c r="BC58" i="1"/>
  <c r="BD58" i="1"/>
  <c r="BE58" i="1"/>
  <c r="BF58" i="1"/>
  <c r="BG58" i="1"/>
  <c r="BH58" i="1"/>
  <c r="BI58" i="1"/>
  <c r="BJ58" i="1"/>
  <c r="BK58" i="1"/>
  <c r="BL58" i="1"/>
  <c r="BM58" i="1"/>
  <c r="BN58" i="1"/>
  <c r="BO58" i="1"/>
  <c r="BQ58" i="1"/>
  <c r="BR58" i="1"/>
  <c r="BS58" i="1"/>
  <c r="BT58" i="1"/>
  <c r="BU58" i="1"/>
  <c r="BV58" i="1"/>
  <c r="BW58" i="1"/>
  <c r="BX58" i="1"/>
  <c r="BY58" i="1"/>
  <c r="BZ58" i="1"/>
  <c r="CA58" i="1"/>
  <c r="CB58" i="1"/>
  <c r="CC58" i="1"/>
  <c r="CD58" i="1"/>
  <c r="CE58" i="1"/>
  <c r="CF58" i="1"/>
  <c r="CG58" i="1"/>
  <c r="CH58" i="1"/>
  <c r="CI58" i="1"/>
  <c r="CJ58" i="1"/>
  <c r="CK58" i="1"/>
  <c r="CL58" i="1"/>
  <c r="CM58" i="1"/>
  <c r="CN58" i="1"/>
  <c r="CO58" i="1"/>
  <c r="CP58" i="1"/>
  <c r="CQ58" i="1"/>
  <c r="CR58" i="1"/>
  <c r="CT58" i="1"/>
  <c r="CU58" i="1"/>
  <c r="CV58" i="1"/>
  <c r="CW58" i="1"/>
  <c r="CX58" i="1"/>
  <c r="CY58" i="1"/>
  <c r="CZ58" i="1"/>
  <c r="DA58" i="1"/>
  <c r="DB58" i="1"/>
  <c r="DC58" i="1"/>
  <c r="DD58" i="1"/>
  <c r="DE58" i="1"/>
  <c r="DF58" i="1"/>
  <c r="DG58" i="1"/>
  <c r="DH58" i="1"/>
  <c r="DI58" i="1"/>
  <c r="DJ58" i="1"/>
  <c r="DK58" i="1"/>
  <c r="DM58" i="1"/>
  <c r="DN58" i="1"/>
  <c r="DO58" i="1"/>
  <c r="DP58" i="1"/>
  <c r="DQ58" i="1"/>
  <c r="DR58" i="1"/>
  <c r="DS58" i="1"/>
  <c r="DT58" i="1"/>
  <c r="DU58" i="1"/>
  <c r="C59" i="1"/>
  <c r="E59" i="1"/>
  <c r="F59" i="1"/>
  <c r="H59" i="1"/>
  <c r="I59" i="1"/>
  <c r="J59" i="1"/>
  <c r="K59" i="1"/>
  <c r="L59" i="1"/>
  <c r="M59" i="1"/>
  <c r="AC59" i="1"/>
  <c r="AD59" i="1"/>
  <c r="AE59" i="1"/>
  <c r="AF59" i="1"/>
  <c r="AG59" i="1"/>
  <c r="AJ59" i="1"/>
  <c r="AK59" i="1"/>
  <c r="AL59" i="1"/>
  <c r="AM59" i="1"/>
  <c r="AN59" i="1"/>
  <c r="AO59" i="1"/>
  <c r="AP59" i="1"/>
  <c r="AQ59" i="1"/>
  <c r="AR59" i="1"/>
  <c r="AS59" i="1"/>
  <c r="AT59" i="1"/>
  <c r="AX59" i="1"/>
  <c r="AY59" i="1"/>
  <c r="AZ59" i="1"/>
  <c r="BA59" i="1"/>
  <c r="BB59" i="1"/>
  <c r="BC59" i="1"/>
  <c r="BD59" i="1"/>
  <c r="BE59" i="1"/>
  <c r="BF59" i="1"/>
  <c r="BG59" i="1"/>
  <c r="BH59" i="1"/>
  <c r="BI59" i="1"/>
  <c r="BJ59" i="1"/>
  <c r="BK59" i="1"/>
  <c r="BL59" i="1"/>
  <c r="BM59" i="1"/>
  <c r="BN59" i="1"/>
  <c r="BO59" i="1"/>
  <c r="BQ59" i="1"/>
  <c r="BR59" i="1"/>
  <c r="BS59" i="1"/>
  <c r="BT59" i="1"/>
  <c r="BU59" i="1"/>
  <c r="BV59" i="1"/>
  <c r="BW59" i="1"/>
  <c r="BX59" i="1"/>
  <c r="BY59" i="1"/>
  <c r="BZ59" i="1"/>
  <c r="CA59" i="1"/>
  <c r="CB59" i="1"/>
  <c r="CC59" i="1"/>
  <c r="CD59" i="1"/>
  <c r="CE59" i="1"/>
  <c r="CF59" i="1"/>
  <c r="CG59" i="1"/>
  <c r="CH59" i="1"/>
  <c r="CI59" i="1"/>
  <c r="CJ59" i="1"/>
  <c r="CK59" i="1"/>
  <c r="CL59" i="1"/>
  <c r="CM59" i="1"/>
  <c r="CN59" i="1"/>
  <c r="CO59" i="1"/>
  <c r="CP59" i="1"/>
  <c r="CQ59" i="1"/>
  <c r="CR59" i="1"/>
  <c r="CT59" i="1"/>
  <c r="CU59" i="1"/>
  <c r="CV59" i="1"/>
  <c r="CW59" i="1"/>
  <c r="CX59" i="1"/>
  <c r="CY59" i="1"/>
  <c r="CZ59" i="1"/>
  <c r="DA59" i="1"/>
  <c r="DB59" i="1"/>
  <c r="DC59" i="1"/>
  <c r="DD59" i="1"/>
  <c r="DE59" i="1"/>
  <c r="DF59" i="1"/>
  <c r="DG59" i="1"/>
  <c r="DH59" i="1"/>
  <c r="DI59" i="1"/>
  <c r="DJ59" i="1"/>
  <c r="DK59" i="1"/>
  <c r="DM59" i="1"/>
  <c r="DN59" i="1"/>
  <c r="DO59" i="1"/>
  <c r="DP59" i="1"/>
  <c r="DQ59" i="1"/>
  <c r="DR59" i="1"/>
  <c r="DS59" i="1"/>
  <c r="DT59" i="1"/>
  <c r="DU59" i="1"/>
  <c r="C60" i="1"/>
  <c r="E60" i="1"/>
  <c r="F60" i="1"/>
  <c r="H60" i="1"/>
  <c r="I60" i="1"/>
  <c r="J60" i="1"/>
  <c r="K60" i="1"/>
  <c r="L60" i="1"/>
  <c r="M60" i="1"/>
  <c r="AC60" i="1"/>
  <c r="AD60" i="1"/>
  <c r="AE60" i="1"/>
  <c r="AF60" i="1"/>
  <c r="AG60" i="1"/>
  <c r="AJ60" i="1"/>
  <c r="AK60" i="1"/>
  <c r="AL60" i="1"/>
  <c r="AM60" i="1"/>
  <c r="AN60" i="1"/>
  <c r="AO60" i="1"/>
  <c r="AP60" i="1"/>
  <c r="AQ60" i="1"/>
  <c r="AR60" i="1"/>
  <c r="AS60" i="1"/>
  <c r="AT60" i="1"/>
  <c r="AX60" i="1"/>
  <c r="AY60" i="1"/>
  <c r="AZ60" i="1"/>
  <c r="BA60" i="1"/>
  <c r="BB60" i="1"/>
  <c r="BC60" i="1"/>
  <c r="BD60" i="1"/>
  <c r="BE60" i="1"/>
  <c r="BF60" i="1"/>
  <c r="BG60" i="1"/>
  <c r="BH60" i="1"/>
  <c r="BI60" i="1"/>
  <c r="BJ60" i="1"/>
  <c r="BK60" i="1"/>
  <c r="BL60" i="1"/>
  <c r="BM60" i="1"/>
  <c r="BN60" i="1"/>
  <c r="BO60" i="1"/>
  <c r="BQ60" i="1"/>
  <c r="BR60" i="1"/>
  <c r="BS60" i="1"/>
  <c r="BT60" i="1"/>
  <c r="BU60" i="1"/>
  <c r="BV60" i="1"/>
  <c r="BW60" i="1"/>
  <c r="BX60" i="1"/>
  <c r="BY60" i="1"/>
  <c r="BZ60" i="1"/>
  <c r="CA60" i="1"/>
  <c r="CB60" i="1"/>
  <c r="CC60" i="1"/>
  <c r="CD60" i="1"/>
  <c r="CE60" i="1"/>
  <c r="CF60" i="1"/>
  <c r="CG60" i="1"/>
  <c r="CH60" i="1"/>
  <c r="CI60" i="1"/>
  <c r="CJ60" i="1"/>
  <c r="CK60" i="1"/>
  <c r="CL60" i="1"/>
  <c r="CM60" i="1"/>
  <c r="CN60" i="1"/>
  <c r="CO60" i="1"/>
  <c r="CP60" i="1"/>
  <c r="CQ60" i="1"/>
  <c r="CR60" i="1"/>
  <c r="CT60" i="1"/>
  <c r="CU60" i="1"/>
  <c r="CV60" i="1"/>
  <c r="CW60" i="1"/>
  <c r="CX60" i="1"/>
  <c r="CY60" i="1"/>
  <c r="CZ60" i="1"/>
  <c r="DA60" i="1"/>
  <c r="DB60" i="1"/>
  <c r="DC60" i="1"/>
  <c r="DD60" i="1"/>
  <c r="DE60" i="1"/>
  <c r="DF60" i="1"/>
  <c r="DG60" i="1"/>
  <c r="DH60" i="1"/>
  <c r="DI60" i="1"/>
  <c r="DJ60" i="1"/>
  <c r="DK60" i="1"/>
  <c r="DM60" i="1"/>
  <c r="DN60" i="1"/>
  <c r="DO60" i="1"/>
  <c r="DP60" i="1"/>
  <c r="DQ60" i="1"/>
  <c r="DR60" i="1"/>
  <c r="DS60" i="1"/>
  <c r="DT60" i="1"/>
  <c r="DU60" i="1"/>
  <c r="C61" i="1"/>
  <c r="E61" i="1"/>
  <c r="F61" i="1"/>
  <c r="H61" i="1"/>
  <c r="I61" i="1"/>
  <c r="J61" i="1"/>
  <c r="K61" i="1"/>
  <c r="L61" i="1"/>
  <c r="M61" i="1"/>
  <c r="AC61" i="1"/>
  <c r="AD61" i="1"/>
  <c r="AE61" i="1"/>
  <c r="AF61" i="1"/>
  <c r="AG61" i="1"/>
  <c r="AJ61" i="1"/>
  <c r="AK61" i="1"/>
  <c r="AL61" i="1"/>
  <c r="AM61" i="1"/>
  <c r="AN61" i="1"/>
  <c r="AO61" i="1"/>
  <c r="AP61" i="1"/>
  <c r="AQ61" i="1"/>
  <c r="AR61" i="1"/>
  <c r="AS61" i="1"/>
  <c r="AT61" i="1"/>
  <c r="AX61" i="1"/>
  <c r="AY61" i="1"/>
  <c r="AZ61" i="1"/>
  <c r="BA61" i="1"/>
  <c r="BB61" i="1"/>
  <c r="BC61" i="1"/>
  <c r="BD61" i="1"/>
  <c r="BE61" i="1"/>
  <c r="BF61" i="1"/>
  <c r="BG61" i="1"/>
  <c r="BH61" i="1"/>
  <c r="BI61" i="1"/>
  <c r="BJ61" i="1"/>
  <c r="BK61" i="1"/>
  <c r="BL61" i="1"/>
  <c r="BM61" i="1"/>
  <c r="BN61" i="1"/>
  <c r="BO61" i="1"/>
  <c r="BQ61" i="1"/>
  <c r="BR61" i="1"/>
  <c r="BS61" i="1"/>
  <c r="BT61" i="1"/>
  <c r="BU61" i="1"/>
  <c r="BV61" i="1"/>
  <c r="BW61" i="1"/>
  <c r="BX61" i="1"/>
  <c r="BY61" i="1"/>
  <c r="BZ61" i="1"/>
  <c r="CA61" i="1"/>
  <c r="CB61" i="1"/>
  <c r="CC61" i="1"/>
  <c r="CD61" i="1"/>
  <c r="CE61" i="1"/>
  <c r="CF61" i="1"/>
  <c r="CG61" i="1"/>
  <c r="CH61" i="1"/>
  <c r="CI61" i="1"/>
  <c r="CJ61" i="1"/>
  <c r="CK61" i="1"/>
  <c r="CL61" i="1"/>
  <c r="CM61" i="1"/>
  <c r="CN61" i="1"/>
  <c r="CO61" i="1"/>
  <c r="CP61" i="1"/>
  <c r="CQ61" i="1"/>
  <c r="CR61" i="1"/>
  <c r="CT61" i="1"/>
  <c r="CU61" i="1"/>
  <c r="CV61" i="1"/>
  <c r="CW61" i="1"/>
  <c r="CX61" i="1"/>
  <c r="CY61" i="1"/>
  <c r="CZ61" i="1"/>
  <c r="DA61" i="1"/>
  <c r="DB61" i="1"/>
  <c r="DC61" i="1"/>
  <c r="DD61" i="1"/>
  <c r="DE61" i="1"/>
  <c r="DF61" i="1"/>
  <c r="DG61" i="1"/>
  <c r="DH61" i="1"/>
  <c r="DI61" i="1"/>
  <c r="DJ61" i="1"/>
  <c r="DK61" i="1"/>
  <c r="DM61" i="1"/>
  <c r="DN61" i="1"/>
  <c r="DO61" i="1"/>
  <c r="DP61" i="1"/>
  <c r="DQ61" i="1"/>
  <c r="DR61" i="1"/>
  <c r="DS61" i="1"/>
  <c r="DT61" i="1"/>
  <c r="DU61" i="1"/>
  <c r="C62" i="1"/>
  <c r="E62" i="1"/>
  <c r="F62" i="1"/>
  <c r="H62" i="1"/>
  <c r="I62" i="1"/>
  <c r="J62" i="1"/>
  <c r="K62" i="1"/>
  <c r="L62" i="1"/>
  <c r="M62" i="1"/>
  <c r="AC62" i="1"/>
  <c r="AD62" i="1"/>
  <c r="AE62" i="1"/>
  <c r="AF62" i="1"/>
  <c r="AG62" i="1"/>
  <c r="AJ62" i="1"/>
  <c r="AK62" i="1"/>
  <c r="AL62" i="1"/>
  <c r="AM62" i="1"/>
  <c r="AN62" i="1"/>
  <c r="AO62" i="1"/>
  <c r="AP62" i="1"/>
  <c r="AQ62" i="1"/>
  <c r="AR62" i="1"/>
  <c r="AS62" i="1"/>
  <c r="AT62" i="1"/>
  <c r="AX62" i="1"/>
  <c r="AY62" i="1"/>
  <c r="AZ62" i="1"/>
  <c r="BA62" i="1"/>
  <c r="BB62" i="1"/>
  <c r="BC62" i="1"/>
  <c r="BD62" i="1"/>
  <c r="BE62" i="1"/>
  <c r="BF62" i="1"/>
  <c r="BG62" i="1"/>
  <c r="BH62" i="1"/>
  <c r="BI62" i="1"/>
  <c r="BJ62" i="1"/>
  <c r="BK62" i="1"/>
  <c r="BL62" i="1"/>
  <c r="BM62" i="1"/>
  <c r="BN62" i="1"/>
  <c r="BO62" i="1"/>
  <c r="BQ62" i="1"/>
  <c r="BR62" i="1"/>
  <c r="BS62" i="1"/>
  <c r="BT62" i="1"/>
  <c r="BU62" i="1"/>
  <c r="BV62" i="1"/>
  <c r="BW62" i="1"/>
  <c r="BX62" i="1"/>
  <c r="BY62" i="1"/>
  <c r="BZ62" i="1"/>
  <c r="CA62" i="1"/>
  <c r="CB62" i="1"/>
  <c r="CC62" i="1"/>
  <c r="CD62" i="1"/>
  <c r="CE62" i="1"/>
  <c r="CF62" i="1"/>
  <c r="CG62" i="1"/>
  <c r="CH62" i="1"/>
  <c r="CI62" i="1"/>
  <c r="CJ62" i="1"/>
  <c r="CK62" i="1"/>
  <c r="CL62" i="1"/>
  <c r="CM62" i="1"/>
  <c r="CN62" i="1"/>
  <c r="CO62" i="1"/>
  <c r="CP62" i="1"/>
  <c r="CQ62" i="1"/>
  <c r="CR62" i="1"/>
  <c r="CT62" i="1"/>
  <c r="CU62" i="1"/>
  <c r="CV62" i="1"/>
  <c r="CW62" i="1"/>
  <c r="CX62" i="1"/>
  <c r="CY62" i="1"/>
  <c r="CZ62" i="1"/>
  <c r="DA62" i="1"/>
  <c r="DB62" i="1"/>
  <c r="DC62" i="1"/>
  <c r="DD62" i="1"/>
  <c r="DE62" i="1"/>
  <c r="DF62" i="1"/>
  <c r="DG62" i="1"/>
  <c r="DH62" i="1"/>
  <c r="DI62" i="1"/>
  <c r="DJ62" i="1"/>
  <c r="DK62" i="1"/>
  <c r="DM62" i="1"/>
  <c r="DN62" i="1"/>
  <c r="DO62" i="1"/>
  <c r="DP62" i="1"/>
  <c r="DQ62" i="1"/>
  <c r="DR62" i="1"/>
  <c r="DS62" i="1"/>
  <c r="DT62" i="1"/>
  <c r="DU62" i="1"/>
</calcChain>
</file>

<file path=xl/comments1.xml><?xml version="1.0" encoding="utf-8"?>
<comments xmlns="http://schemas.openxmlformats.org/spreadsheetml/2006/main">
  <authors>
    <author/>
  </authors>
  <commentList>
    <comment ref="C5" authorId="0" shapeId="0">
      <text>
        <r>
          <rPr>
            <sz val="9"/>
            <color indexed="81"/>
            <rFont val="Tahoma"/>
            <family val="2"/>
          </rPr>
          <t>Canberra campus library operating from a reduced interim modular facility 2015-2016.</t>
        </r>
      </text>
    </comment>
    <comment ref="E5" authorId="0" shapeId="0">
      <text>
        <r>
          <rPr>
            <sz val="9"/>
            <color indexed="81"/>
            <rFont val="Tahoma"/>
            <family val="2"/>
          </rPr>
          <t>Canberra campus library operating from a reduced interim modular facility 2015-2016.</t>
        </r>
      </text>
    </comment>
    <comment ref="F5" authorId="0" shapeId="0">
      <text>
        <r>
          <rPr>
            <sz val="9"/>
            <color indexed="81"/>
            <rFont val="Tahoma"/>
            <family val="2"/>
          </rPr>
          <t>Canberra campus library operating from a reduced interim modular facility 2015-2016.</t>
        </r>
      </text>
    </comment>
    <comment ref="AH5" authorId="0" shapeId="0">
      <text>
        <r>
          <rPr>
            <sz val="9"/>
            <color indexed="81"/>
            <rFont val="Tahoma"/>
            <family val="2"/>
          </rPr>
          <t>Canberra campus library operating from a reduced interim modular facility 2015-2016.</t>
        </r>
      </text>
    </comment>
    <comment ref="AN5" authorId="0" shapeId="0">
      <text>
        <r>
          <rPr>
            <sz val="9"/>
            <color indexed="81"/>
            <rFont val="Tahoma"/>
            <family val="2"/>
          </rPr>
          <t xml:space="preserve"> _x000D_
Total incomplete as some values contain CP</t>
        </r>
      </text>
    </comment>
    <comment ref="AO5" authorId="0" shapeId="0">
      <text>
        <r>
          <rPr>
            <sz val="9"/>
            <color indexed="81"/>
            <rFont val="Tahoma"/>
            <family val="2"/>
          </rPr>
          <t xml:space="preserve"> _x000D_
Total incomplete as some values contain CP</t>
        </r>
      </text>
    </comment>
    <comment ref="AS5" authorId="0" shapeId="0">
      <text>
        <r>
          <rPr>
            <sz val="9"/>
            <color indexed="81"/>
            <rFont val="Tahoma"/>
            <family val="2"/>
          </rPr>
          <t xml:space="preserve"> _x000D_
Total incomplete as some values contain CP</t>
        </r>
      </text>
    </comment>
    <comment ref="AT5" authorId="0" shapeId="0">
      <text>
        <r>
          <rPr>
            <sz val="9"/>
            <color indexed="81"/>
            <rFont val="Tahoma"/>
            <family val="2"/>
          </rPr>
          <t xml:space="preserve"> _x000D_
Total incomplete as some values contain CP</t>
        </r>
      </text>
    </comment>
    <comment ref="BV5" authorId="0" shapeId="0">
      <text>
        <r>
          <rPr>
            <sz val="9"/>
            <color indexed="81"/>
            <rFont val="Tahoma"/>
            <family val="2"/>
          </rPr>
          <t xml:space="preserve"> _x000D_
Total incomplete as some values contain CP</t>
        </r>
      </text>
    </comment>
    <comment ref="CE5" authorId="0" shapeId="0">
      <text>
        <r>
          <rPr>
            <sz val="9"/>
            <color indexed="81"/>
            <rFont val="Tahoma"/>
            <family val="2"/>
          </rPr>
          <t xml:space="preserve"> _x000D_
Total incomplete as some values contain CP</t>
        </r>
      </text>
    </comment>
    <comment ref="CH5" authorId="0" shapeId="0">
      <text>
        <r>
          <rPr>
            <sz val="9"/>
            <color indexed="81"/>
            <rFont val="Tahoma"/>
            <family val="2"/>
          </rPr>
          <t xml:space="preserve"> _x000D_
Total incomplete as some values contain CP</t>
        </r>
      </text>
    </comment>
    <comment ref="CJ5" authorId="0" shapeId="0">
      <text>
        <r>
          <rPr>
            <sz val="9"/>
            <color indexed="81"/>
            <rFont val="Tahoma"/>
            <family val="2"/>
          </rPr>
          <t xml:space="preserve"> _x000D_
Total incomplete as some values contain CP</t>
        </r>
      </text>
    </comment>
    <comment ref="CO5" authorId="0" shapeId="0">
      <text>
        <r>
          <rPr>
            <sz val="9"/>
            <color indexed="81"/>
            <rFont val="Tahoma"/>
            <family val="2"/>
          </rPr>
          <t xml:space="preserve"> _x000D_
Total incomplete as some values contain CP</t>
        </r>
      </text>
    </comment>
    <comment ref="CP5" authorId="0" shapeId="0">
      <text>
        <r>
          <rPr>
            <sz val="9"/>
            <color indexed="81"/>
            <rFont val="Tahoma"/>
            <family val="2"/>
          </rPr>
          <t xml:space="preserve"> _x000D_
Total incomplete as some values contain CP</t>
        </r>
      </text>
    </comment>
    <comment ref="CR5" authorId="0" shapeId="0">
      <text>
        <r>
          <rPr>
            <sz val="9"/>
            <color indexed="81"/>
            <rFont val="Tahoma"/>
            <family val="2"/>
          </rPr>
          <t xml:space="preserve"> _x000D_
Total incomplete as some values contain CP</t>
        </r>
      </text>
    </comment>
    <comment ref="H6" authorId="0" shapeId="0">
      <text>
        <r>
          <rPr>
            <sz val="9"/>
            <color indexed="81"/>
            <rFont val="Tahoma"/>
            <family val="2"/>
          </rPr>
          <t>6/7, 8 and above_x000D_
includes Digitisation team</t>
        </r>
      </text>
    </comment>
    <comment ref="I6" authorId="0" shapeId="0">
      <text>
        <r>
          <rPr>
            <sz val="9"/>
            <color indexed="81"/>
            <rFont val="Tahoma"/>
            <family val="2"/>
          </rPr>
          <t>4&amp;5_x000D_
Loss of hours through changes to Stand down staffing</t>
        </r>
      </text>
    </comment>
    <comment ref="J6" authorId="0" shapeId="0">
      <text>
        <r>
          <rPr>
            <sz val="9"/>
            <color indexed="81"/>
            <rFont val="Tahoma"/>
            <family val="2"/>
          </rPr>
          <t xml:space="preserve">2/3_x000D_
Loss of hours through changes to Stand down staffing </t>
        </r>
      </text>
    </comment>
    <comment ref="K6" authorId="0" shapeId="0">
      <text>
        <r>
          <rPr>
            <sz val="9"/>
            <color indexed="81"/>
            <rFont val="Tahoma"/>
            <family val="2"/>
          </rPr>
          <t>Library Comms team</t>
        </r>
      </text>
    </comment>
    <comment ref="M6" authorId="0" shapeId="0">
      <text>
        <r>
          <rPr>
            <sz val="9"/>
            <color indexed="81"/>
            <rFont val="Tahoma"/>
            <family val="2"/>
          </rPr>
          <t>Removal of some Stand down hours</t>
        </r>
      </text>
    </comment>
    <comment ref="O6" authorId="0" shapeId="0">
      <text>
        <r>
          <rPr>
            <sz val="9"/>
            <color indexed="81"/>
            <rFont val="Tahoma"/>
            <family val="2"/>
          </rPr>
          <t>Staff movement through ANU2/3, includes casual FTE</t>
        </r>
      </text>
    </comment>
    <comment ref="P6" authorId="0" shapeId="0">
      <text>
        <r>
          <rPr>
            <sz val="9"/>
            <color indexed="81"/>
            <rFont val="Tahoma"/>
            <family val="2"/>
          </rPr>
          <t>Includes casual FTE, reflects decrease in Stand down hours</t>
        </r>
      </text>
    </comment>
    <comment ref="Q6" authorId="0" shapeId="0">
      <text>
        <r>
          <rPr>
            <sz val="9"/>
            <color indexed="81"/>
            <rFont val="Tahoma"/>
            <family val="2"/>
          </rPr>
          <t>Includes casual FTE, reflects decrease in Stand down hours</t>
        </r>
      </text>
    </comment>
    <comment ref="R6" authorId="0" shapeId="0">
      <text>
        <r>
          <rPr>
            <sz val="9"/>
            <color indexed="81"/>
            <rFont val="Tahoma"/>
            <family val="2"/>
          </rPr>
          <t>Includes casual FTE, EA position only part-time</t>
        </r>
      </text>
    </comment>
    <comment ref="S6" authorId="0" shapeId="0">
      <text>
        <r>
          <rPr>
            <sz val="9"/>
            <color indexed="81"/>
            <rFont val="Tahoma"/>
            <family val="2"/>
          </rPr>
          <t>Movement between ANU5/6 and newly appointed ANU6/7 staff plus Digitisation Team</t>
        </r>
      </text>
    </comment>
    <comment ref="T6" authorId="0" shapeId="0">
      <text>
        <r>
          <rPr>
            <sz val="9"/>
            <color indexed="81"/>
            <rFont val="Tahoma"/>
            <family val="2"/>
          </rPr>
          <t>Movement between ANU 6/7</t>
        </r>
      </text>
    </comment>
    <comment ref="V6" authorId="0" shapeId="0">
      <text>
        <r>
          <rPr>
            <sz val="9"/>
            <color indexed="81"/>
            <rFont val="Tahoma"/>
            <family val="2"/>
          </rPr>
          <t>Two Branch Managers now classed at HEW 9</t>
        </r>
      </text>
    </comment>
    <comment ref="W6" authorId="0" shapeId="0">
      <text>
        <r>
          <rPr>
            <sz val="9"/>
            <color indexed="81"/>
            <rFont val="Tahoma"/>
            <family val="2"/>
          </rPr>
          <t>Two Branch Managers now classed at HEW 9, Associate Director and Director</t>
        </r>
      </text>
    </comment>
    <comment ref="X6" authorId="0" shapeId="0">
      <text>
        <r>
          <rPr>
            <sz val="9"/>
            <color indexed="81"/>
            <rFont val="Tahoma"/>
            <family val="2"/>
          </rPr>
          <t>Library Comms team</t>
        </r>
      </text>
    </comment>
    <comment ref="AB6" authorId="0" shapeId="0">
      <text>
        <r>
          <rPr>
            <sz val="9"/>
            <color indexed="81"/>
            <rFont val="Tahoma"/>
            <family val="2"/>
          </rPr>
          <t>Talk to ILP</t>
        </r>
      </text>
    </comment>
    <comment ref="AE6" authorId="0" shapeId="0">
      <text>
        <r>
          <rPr>
            <sz val="9"/>
            <color indexed="81"/>
            <rFont val="Tahoma"/>
            <family val="2"/>
          </rPr>
          <t>Decrease in ULANZ members and borrowing is noted</t>
        </r>
      </text>
    </comment>
    <comment ref="AR6" authorId="0" shapeId="0">
      <text>
        <r>
          <rPr>
            <sz val="9"/>
            <color indexed="81"/>
            <rFont val="Tahoma"/>
            <family val="2"/>
          </rPr>
          <t>JSTOR &amp; ProQuest</t>
        </r>
      </text>
    </comment>
    <comment ref="CC6" authorId="0" shapeId="0">
      <text>
        <r>
          <rPr>
            <sz val="9"/>
            <color indexed="81"/>
            <rFont val="Tahoma"/>
            <family val="2"/>
          </rPr>
          <t>2% annual increase for staff</t>
        </r>
      </text>
    </comment>
    <comment ref="CD6" authorId="0" shapeId="0">
      <text>
        <r>
          <rPr>
            <sz val="9"/>
            <color indexed="81"/>
            <rFont val="Tahoma"/>
            <family val="2"/>
          </rPr>
          <t>Other plus staff development costs</t>
        </r>
      </text>
    </comment>
    <comment ref="CF6" authorId="0" shapeId="0">
      <text>
        <r>
          <rPr>
            <sz val="9"/>
            <color indexed="81"/>
            <rFont val="Tahoma"/>
            <family val="2"/>
          </rPr>
          <t>Grant for Buddhist Philosophy Dr Tanaki</t>
        </r>
      </text>
    </comment>
    <comment ref="CG6" authorId="0" shapeId="0">
      <text>
        <r>
          <rPr>
            <sz val="9"/>
            <color indexed="81"/>
            <rFont val="Tahoma"/>
            <family val="2"/>
          </rPr>
          <t>Foreign currency fluctuations - cancellations occurred</t>
        </r>
      </text>
    </comment>
    <comment ref="DM6" authorId="0" shapeId="0">
      <text>
        <r>
          <rPr>
            <sz val="9"/>
            <color indexed="81"/>
            <rFont val="Tahoma"/>
            <family val="2"/>
          </rPr>
          <t>This represents only items which have full text attached, no embargo and no restrictions. Previously we reported all items will full text attached.</t>
        </r>
      </text>
    </comment>
    <comment ref="DP6" authorId="0" shapeId="0">
      <text>
        <r>
          <rPr>
            <sz val="9"/>
            <color indexed="81"/>
            <rFont val="Tahoma"/>
            <family val="2"/>
          </rPr>
          <t>Unable to separate record data</t>
        </r>
      </text>
    </comment>
    <comment ref="DR6" authorId="0" shapeId="0">
      <text>
        <r>
          <rPr>
            <sz val="9"/>
            <color indexed="81"/>
            <rFont val="Tahoma"/>
            <family val="2"/>
          </rPr>
          <t>Unable to count what is full text and what is not</t>
        </r>
      </text>
    </comment>
    <comment ref="DS6" authorId="0" shapeId="0">
      <text>
        <r>
          <rPr>
            <sz val="9"/>
            <color indexed="81"/>
            <rFont val="Tahoma"/>
            <family val="2"/>
          </rPr>
          <t>Unable to split out what is full text and what is not so total figure entered here.</t>
        </r>
      </text>
    </comment>
    <comment ref="DT6" authorId="0" shapeId="0">
      <text>
        <r>
          <rPr>
            <sz val="9"/>
            <color indexed="81"/>
            <rFont val="Tahoma"/>
            <family val="2"/>
          </rPr>
          <t>Unable to ascertain</t>
        </r>
      </text>
    </comment>
    <comment ref="DU6" authorId="0" shapeId="0">
      <text>
        <r>
          <rPr>
            <sz val="9"/>
            <color indexed="81"/>
            <rFont val="Tahoma"/>
            <family val="2"/>
          </rPr>
          <t>Unable to split out what is full text and what is not so total figure entered only into one field.</t>
        </r>
      </text>
    </comment>
    <comment ref="AO7" authorId="0" shapeId="0">
      <text>
        <r>
          <rPr>
            <sz val="9"/>
            <color indexed="81"/>
            <rFont val="Tahoma"/>
            <family val="2"/>
          </rPr>
          <t>This data duplicates ebook data in non-serial items held (monographs) and in E-books: total titles held.  This duplication should be removed.</t>
        </r>
      </text>
    </comment>
    <comment ref="C8" authorId="0" shapeId="0">
      <text>
        <r>
          <rPr>
            <sz val="9"/>
            <color indexed="81"/>
            <rFont val="Tahoma"/>
            <family val="2"/>
          </rPr>
          <t>Rockhampton North, Rockhampton City, Gladstone, Gladstone City, Emerald, Bundaberg, Mackay, Mackay City, Mackay Trades, Noosa, Brisbane, Sydney, Melbourne_x000D_
Cairns, Townsville</t>
        </r>
      </text>
    </comment>
    <comment ref="W8" authorId="0" shapeId="0">
      <text>
        <r>
          <rPr>
            <sz val="9"/>
            <color indexed="81"/>
            <rFont val="Tahoma"/>
            <family val="2"/>
          </rPr>
          <t>Package - management aligned</t>
        </r>
      </text>
    </comment>
    <comment ref="X8" authorId="0" shapeId="0">
      <text>
        <r>
          <rPr>
            <sz val="9"/>
            <color indexed="81"/>
            <rFont val="Tahoma"/>
            <family val="2"/>
          </rPr>
          <t>No longer applies</t>
        </r>
      </text>
    </comment>
    <comment ref="AA8" authorId="0" shapeId="0">
      <text>
        <r>
          <rPr>
            <sz val="9"/>
            <color indexed="81"/>
            <rFont val="Tahoma"/>
            <family val="2"/>
          </rPr>
          <t>Includes total number of persons for Research training</t>
        </r>
      </text>
    </comment>
    <comment ref="AD8" authorId="0" shapeId="0">
      <text>
        <r>
          <rPr>
            <sz val="9"/>
            <color indexed="81"/>
            <rFont val="Tahoma"/>
            <family val="2"/>
          </rPr>
          <t>Trial continued</t>
        </r>
      </text>
    </comment>
    <comment ref="AH8" authorId="0" shapeId="0">
      <text>
        <r>
          <rPr>
            <sz val="9"/>
            <color indexed="81"/>
            <rFont val="Tahoma"/>
            <family val="2"/>
          </rPr>
          <t>No door counters at some libraries</t>
        </r>
      </text>
    </comment>
    <comment ref="AX8" authorId="0" shapeId="0">
      <text>
        <r>
          <rPr>
            <sz val="9"/>
            <color indexed="81"/>
            <rFont val="Tahoma"/>
            <family val="2"/>
          </rPr>
          <t>purchased 0 (print)_x000D_
gratis (0 ) print</t>
        </r>
      </text>
    </comment>
    <comment ref="AY8" authorId="0" shapeId="0">
      <text>
        <r>
          <rPr>
            <sz val="9"/>
            <color indexed="81"/>
            <rFont val="Tahoma"/>
            <family val="2"/>
          </rPr>
          <t>purchased 0 (electronic)_x000D_
gratis 0 (electronic)</t>
        </r>
      </text>
    </comment>
    <comment ref="AZ8" authorId="0" shapeId="0">
      <text>
        <r>
          <rPr>
            <sz val="9"/>
            <color indexed="81"/>
            <rFont val="Tahoma"/>
            <family val="2"/>
          </rPr>
          <t>(deemed list 2016)_x000D_
no new titles added in 2016</t>
        </r>
      </text>
    </comment>
    <comment ref="BA8" authorId="0" shapeId="0">
      <text>
        <r>
          <rPr>
            <sz val="9"/>
            <color indexed="81"/>
            <rFont val="Tahoma"/>
            <family val="2"/>
          </rPr>
          <t>from 2016 deemed list</t>
        </r>
      </text>
    </comment>
    <comment ref="BB8" authorId="0" shapeId="0">
      <text>
        <r>
          <rPr>
            <sz val="9"/>
            <color indexed="81"/>
            <rFont val="Tahoma"/>
            <family val="2"/>
          </rPr>
          <t>from 2016 deemed list</t>
        </r>
      </text>
    </comment>
    <comment ref="BD8" authorId="0" shapeId="0">
      <text>
        <r>
          <rPr>
            <sz val="9"/>
            <color indexed="81"/>
            <rFont val="Tahoma"/>
            <family val="2"/>
          </rPr>
          <t>cancelled 4 (print)</t>
        </r>
      </text>
    </comment>
    <comment ref="BE8" authorId="0" shapeId="0">
      <text>
        <r>
          <rPr>
            <sz val="9"/>
            <color indexed="81"/>
            <rFont val="Tahoma"/>
            <family val="2"/>
          </rPr>
          <t>purchased (0) electronic</t>
        </r>
      </text>
    </comment>
    <comment ref="BF8" authorId="0" shapeId="0">
      <text>
        <r>
          <rPr>
            <sz val="9"/>
            <color indexed="81"/>
            <rFont val="Tahoma"/>
            <family val="2"/>
          </rPr>
          <t>from 2016 deemed list</t>
        </r>
      </text>
    </comment>
    <comment ref="BH8" authorId="0" shapeId="0">
      <text>
        <r>
          <rPr>
            <sz val="9"/>
            <color indexed="81"/>
            <rFont val="Tahoma"/>
            <family val="2"/>
          </rPr>
          <t>from 2016 deemed list</t>
        </r>
      </text>
    </comment>
    <comment ref="BJ8" authorId="0" shapeId="0">
      <text>
        <r>
          <rPr>
            <sz val="9"/>
            <color indexed="81"/>
            <rFont val="Tahoma"/>
            <family val="2"/>
          </rPr>
          <t>4512 = (4516 (41A previous year) - 4 (40A this year)</t>
        </r>
      </text>
    </comment>
    <comment ref="BK8" authorId="0" shapeId="0">
      <text>
        <r>
          <rPr>
            <sz val="9"/>
            <color indexed="81"/>
            <rFont val="Tahoma"/>
            <family val="2"/>
          </rPr>
          <t>43 = 43 (41B previous year) - 0 (40B this year)</t>
        </r>
      </text>
    </comment>
    <comment ref="BL8" authorId="0" shapeId="0">
      <text>
        <r>
          <rPr>
            <sz val="9"/>
            <color indexed="81"/>
            <rFont val="Tahoma"/>
            <family val="2"/>
          </rPr>
          <t>from 2016 deemed list total number of current titles publisher collection (top list)</t>
        </r>
      </text>
    </comment>
    <comment ref="BN8" authorId="0" shapeId="0">
      <text>
        <r>
          <rPr>
            <sz val="9"/>
            <color indexed="81"/>
            <rFont val="Tahoma"/>
            <family val="2"/>
          </rPr>
          <t>From 2016 deemed list total number of current titles aggregator collection</t>
        </r>
      </text>
    </comment>
    <comment ref="CF8" authorId="0" shapeId="0">
      <text>
        <r>
          <rPr>
            <sz val="9"/>
            <color indexed="81"/>
            <rFont val="Tahoma"/>
            <family val="2"/>
          </rPr>
          <t>Library system implementation</t>
        </r>
      </text>
    </comment>
    <comment ref="CT8" authorId="0" shapeId="0">
      <text>
        <r>
          <rPr>
            <sz val="9"/>
            <color indexed="81"/>
            <rFont val="Tahoma"/>
            <family val="2"/>
          </rPr>
          <t>Unable to provide, and it is not anticipated to supply in the future</t>
        </r>
      </text>
    </comment>
    <comment ref="CU8" authorId="0" shapeId="0">
      <text>
        <r>
          <rPr>
            <sz val="9"/>
            <color indexed="81"/>
            <rFont val="Tahoma"/>
            <family val="2"/>
          </rPr>
          <t>Unable to provide, and it is not anticipated to supply in the future</t>
        </r>
      </text>
    </comment>
    <comment ref="C9" authorId="0" shapeId="0">
      <text>
        <r>
          <rPr>
            <sz val="9"/>
            <color indexed="81"/>
            <rFont val="Tahoma"/>
            <family val="2"/>
          </rPr>
          <t>Sydney Campus Library established</t>
        </r>
      </text>
    </comment>
    <comment ref="E9" authorId="0" shapeId="0">
      <text>
        <r>
          <rPr>
            <sz val="9"/>
            <color indexed="81"/>
            <rFont val="Tahoma"/>
            <family val="2"/>
          </rPr>
          <t>Alice Springs 55_x000D_
Palmerston 35_x000D_
Sydney 42.5</t>
        </r>
      </text>
    </comment>
    <comment ref="AH9" authorId="0" shapeId="0">
      <text>
        <r>
          <rPr>
            <sz val="9"/>
            <color indexed="81"/>
            <rFont val="Tahoma"/>
            <family val="2"/>
          </rPr>
          <t>change in the electronic gate and the counting system. recalibration in progress.</t>
        </r>
      </text>
    </comment>
    <comment ref="BV9" authorId="0" shapeId="0">
      <text>
        <r>
          <rPr>
            <sz val="9"/>
            <color indexed="81"/>
            <rFont val="Tahoma"/>
            <family val="2"/>
          </rPr>
          <t xml:space="preserve"> _x000D_
Total incomplete as some values contain CP</t>
        </r>
      </text>
    </comment>
    <comment ref="CE9" authorId="0" shapeId="0">
      <text>
        <r>
          <rPr>
            <sz val="9"/>
            <color indexed="81"/>
            <rFont val="Tahoma"/>
            <family val="2"/>
          </rPr>
          <t xml:space="preserve"> _x000D_
Total incomplete as some values contain CP</t>
        </r>
      </text>
    </comment>
    <comment ref="CH9" authorId="0" shapeId="0">
      <text>
        <r>
          <rPr>
            <sz val="9"/>
            <color indexed="81"/>
            <rFont val="Tahoma"/>
            <family val="2"/>
          </rPr>
          <t xml:space="preserve"> _x000D_
Total incomplete as some values contain CP</t>
        </r>
      </text>
    </comment>
    <comment ref="CK9" authorId="0" shapeId="0">
      <text>
        <r>
          <rPr>
            <sz val="9"/>
            <color indexed="81"/>
            <rFont val="Tahoma"/>
            <family val="2"/>
          </rPr>
          <t xml:space="preserve"> _x000D_
Total incomplete as some values contain CP</t>
        </r>
      </text>
    </comment>
    <comment ref="CL9" authorId="0" shapeId="0">
      <text>
        <r>
          <rPr>
            <sz val="9"/>
            <color indexed="81"/>
            <rFont val="Tahoma"/>
            <family val="2"/>
          </rPr>
          <t xml:space="preserve"> _x000D_
Total incomplete as some values contain CP</t>
        </r>
      </text>
    </comment>
    <comment ref="CM9" authorId="0" shapeId="0">
      <text>
        <r>
          <rPr>
            <sz val="9"/>
            <color indexed="81"/>
            <rFont val="Tahoma"/>
            <family val="2"/>
          </rPr>
          <t xml:space="preserve"> _x000D_
Total incomplete as some values contain CP</t>
        </r>
      </text>
    </comment>
    <comment ref="CN9" authorId="0" shapeId="0">
      <text>
        <r>
          <rPr>
            <sz val="9"/>
            <color indexed="81"/>
            <rFont val="Tahoma"/>
            <family val="2"/>
          </rPr>
          <t xml:space="preserve"> _x000D_
Total incomplete as some values contain CP</t>
        </r>
      </text>
    </comment>
    <comment ref="CO9" authorId="0" shapeId="0">
      <text>
        <r>
          <rPr>
            <sz val="9"/>
            <color indexed="81"/>
            <rFont val="Tahoma"/>
            <family val="2"/>
          </rPr>
          <t xml:space="preserve"> _x000D_
Total incomplete as some values contain CP</t>
        </r>
      </text>
    </comment>
    <comment ref="CP9" authorId="0" shapeId="0">
      <text>
        <r>
          <rPr>
            <sz val="9"/>
            <color indexed="81"/>
            <rFont val="Tahoma"/>
            <family val="2"/>
          </rPr>
          <t xml:space="preserve"> _x000D_
Total incomplete as some values contain CP</t>
        </r>
      </text>
    </comment>
    <comment ref="CQ9" authorId="0" shapeId="0">
      <text>
        <r>
          <rPr>
            <sz val="9"/>
            <color indexed="81"/>
            <rFont val="Tahoma"/>
            <family val="2"/>
          </rPr>
          <t xml:space="preserve"> _x000D_
Total incomplete as some values contain CP</t>
        </r>
      </text>
    </comment>
    <comment ref="CR9" authorId="0" shapeId="0">
      <text>
        <r>
          <rPr>
            <sz val="9"/>
            <color indexed="81"/>
            <rFont val="Tahoma"/>
            <family val="2"/>
          </rPr>
          <t xml:space="preserve"> _x000D_
Total incomplete as some values contain CP</t>
        </r>
      </text>
    </comment>
    <comment ref="BV10" authorId="0" shapeId="0">
      <text>
        <r>
          <rPr>
            <sz val="9"/>
            <color indexed="81"/>
            <rFont val="Tahoma"/>
            <family val="2"/>
          </rPr>
          <t xml:space="preserve"> _x000D_
Total includes NA responses</t>
        </r>
      </text>
    </comment>
    <comment ref="BY10" authorId="0" shapeId="0">
      <text>
        <r>
          <rPr>
            <sz val="9"/>
            <color indexed="81"/>
            <rFont val="Tahoma"/>
            <family val="2"/>
          </rPr>
          <t xml:space="preserve"> _x000D_
Total includes NA responses</t>
        </r>
      </text>
    </comment>
    <comment ref="CE10" authorId="0" shapeId="0">
      <text>
        <r>
          <rPr>
            <sz val="9"/>
            <color indexed="81"/>
            <rFont val="Tahoma"/>
            <family val="2"/>
          </rPr>
          <t xml:space="preserve"> _x000D_
Total includes NA responses</t>
        </r>
      </text>
    </comment>
    <comment ref="CH10" authorId="0" shapeId="0">
      <text>
        <r>
          <rPr>
            <sz val="9"/>
            <color indexed="81"/>
            <rFont val="Tahoma"/>
            <family val="2"/>
          </rPr>
          <t xml:space="preserve"> _x000D_
Total includes NA responses</t>
        </r>
      </text>
    </comment>
    <comment ref="CK10" authorId="0" shapeId="0">
      <text>
        <r>
          <rPr>
            <sz val="9"/>
            <color indexed="81"/>
            <rFont val="Tahoma"/>
            <family val="2"/>
          </rPr>
          <t xml:space="preserve"> _x000D_
Total includes NA responses</t>
        </r>
      </text>
    </comment>
    <comment ref="CM10" authorId="0" shapeId="0">
      <text>
        <r>
          <rPr>
            <sz val="9"/>
            <color indexed="81"/>
            <rFont val="Tahoma"/>
            <family val="2"/>
          </rPr>
          <t xml:space="preserve"> _x000D_
Total includes NA responses</t>
        </r>
      </text>
    </comment>
    <comment ref="CN10" authorId="0" shapeId="0">
      <text>
        <r>
          <rPr>
            <sz val="9"/>
            <color indexed="81"/>
            <rFont val="Tahoma"/>
            <family val="2"/>
          </rPr>
          <t xml:space="preserve"> _x000D_
Total includes NA responses</t>
        </r>
      </text>
    </comment>
    <comment ref="CP10" authorId="0" shapeId="0">
      <text>
        <r>
          <rPr>
            <sz val="9"/>
            <color indexed="81"/>
            <rFont val="Tahoma"/>
            <family val="2"/>
          </rPr>
          <t xml:space="preserve"> _x000D_
Total includes NA responses</t>
        </r>
      </text>
    </comment>
    <comment ref="CQ10" authorId="0" shapeId="0">
      <text>
        <r>
          <rPr>
            <sz val="9"/>
            <color indexed="81"/>
            <rFont val="Tahoma"/>
            <family val="2"/>
          </rPr>
          <t xml:space="preserve"> _x000D_
Total includes NA responses</t>
        </r>
      </text>
    </comment>
    <comment ref="CR10" authorId="0" shapeId="0">
      <text>
        <r>
          <rPr>
            <sz val="9"/>
            <color indexed="81"/>
            <rFont val="Tahoma"/>
            <family val="2"/>
          </rPr>
          <t xml:space="preserve"> _x000D_
Total includes NA responses</t>
        </r>
      </text>
    </comment>
    <comment ref="F11" authorId="0" shapeId="0">
      <text>
        <r>
          <rPr>
            <sz val="9"/>
            <color indexed="81"/>
            <rFont val="Tahoma"/>
            <family val="2"/>
          </rPr>
          <t>More accurate count.</t>
        </r>
      </text>
    </comment>
    <comment ref="AB11" authorId="0" shapeId="0">
      <text>
        <r>
          <rPr>
            <sz val="9"/>
            <color indexed="81"/>
            <rFont val="Tahoma"/>
            <family val="2"/>
          </rPr>
          <t>Includes 414 research consultations</t>
        </r>
      </text>
    </comment>
    <comment ref="AH11" authorId="0" shapeId="0">
      <text>
        <r>
          <rPr>
            <sz val="9"/>
            <color indexed="81"/>
            <rFont val="Tahoma"/>
            <family val="2"/>
          </rPr>
          <t>Different counting system</t>
        </r>
      </text>
    </comment>
    <comment ref="F12" authorId="0" shapeId="0">
      <text>
        <r>
          <rPr>
            <sz val="9"/>
            <color indexed="81"/>
            <rFont val="Tahoma"/>
            <family val="2"/>
          </rPr>
          <t>Re-classified seating arrangements.</t>
        </r>
      </text>
    </comment>
    <comment ref="AJ12" authorId="0" shapeId="0">
      <text>
        <r>
          <rPr>
            <sz val="9"/>
            <color indexed="81"/>
            <rFont val="Tahoma"/>
            <family val="2"/>
          </rPr>
          <t>Excludes ERIC microform and streamed audio. Includes streamed video and e-books.</t>
        </r>
      </text>
    </comment>
    <comment ref="AO12" authorId="0" shapeId="0">
      <text>
        <r>
          <rPr>
            <sz val="9"/>
            <color indexed="81"/>
            <rFont val="Tahoma"/>
            <family val="2"/>
          </rPr>
          <t>Excludes ERIC microform and streamed audio. Includes streamed video and e-books.</t>
        </r>
      </text>
    </comment>
    <comment ref="AP12" authorId="0" shapeId="0">
      <text>
        <r>
          <rPr>
            <sz val="9"/>
            <color indexed="81"/>
            <rFont val="Tahoma"/>
            <family val="2"/>
          </rPr>
          <t>Excludes ERIC microform and streamed audio. Includes streamed video and e-books.</t>
        </r>
      </text>
    </comment>
    <comment ref="AT12" authorId="0" shapeId="0">
      <text>
        <r>
          <rPr>
            <sz val="9"/>
            <color indexed="81"/>
            <rFont val="Tahoma"/>
            <family val="2"/>
          </rPr>
          <t>Excludes ERIC microform and streamed audio. Includes streamed video and e-books.</t>
        </r>
      </text>
    </comment>
    <comment ref="BZ12" authorId="0" shapeId="0">
      <text>
        <r>
          <rPr>
            <sz val="9"/>
            <color indexed="81"/>
            <rFont val="Tahoma"/>
            <family val="2"/>
          </rPr>
          <t>Includes subscriptions paid for on behalf of Faculty.</t>
        </r>
      </text>
    </comment>
    <comment ref="DM12" authorId="0" shapeId="0">
      <text>
        <r>
          <rPr>
            <sz val="9"/>
            <color indexed="81"/>
            <rFont val="Tahoma"/>
            <family val="2"/>
          </rPr>
          <t>A number of previously OA items were taken down due to a revision of publisher agreements.</t>
        </r>
      </text>
    </comment>
    <comment ref="C13" authorId="0" shapeId="0">
      <text>
        <r>
          <rPr>
            <sz val="9"/>
            <color indexed="81"/>
            <rFont val="Tahoma"/>
            <family val="2"/>
          </rPr>
          <t>Mt Lawley Campus_x000D_
Joondalup Campus_x000D_
South West Campus (Bunbury)</t>
        </r>
      </text>
    </comment>
    <comment ref="E13" authorId="0" shapeId="0">
      <text>
        <r>
          <rPr>
            <sz val="9"/>
            <color indexed="81"/>
            <rFont val="Tahoma"/>
            <family val="2"/>
          </rPr>
          <t>Mt Lawley Campus 7:00 AM-10:00 PM_x000D_
Joondalup Campus 8:00 AM-10:00 PM_x000D_
South West Campus (Bunbury) 8:30 AM- 8:00 PM</t>
        </r>
      </text>
    </comment>
    <comment ref="F13" authorId="0" shapeId="0">
      <text>
        <r>
          <rPr>
            <sz val="9"/>
            <color indexed="81"/>
            <rFont val="Tahoma"/>
            <family val="2"/>
          </rPr>
          <t>Bunbury:86 seats,including 29 carrels_x000D_
Mt Lawley: 393 seats, including 120 carrels, and 729 tables_x000D_
Joondalup 131 carrels, 609 seats, 450 tables</t>
        </r>
      </text>
    </comment>
    <comment ref="O13" authorId="0" shapeId="0">
      <text>
        <r>
          <rPr>
            <sz val="9"/>
            <color indexed="81"/>
            <rFont val="Tahoma"/>
            <family val="2"/>
          </rPr>
          <t>The only staff we employ staff at HEW 2 are casuals and the number can vary throughout the year. Calculating casual HEW2 as full time employees is an estimate only. 2014 figure was not calculated as FTE</t>
        </r>
      </text>
    </comment>
    <comment ref="AC13" authorId="0" shapeId="0">
      <text>
        <r>
          <rPr>
            <sz val="9"/>
            <color indexed="81"/>
            <rFont val="Tahoma"/>
            <family val="2"/>
          </rPr>
          <t>This includes approx. 100,000 ebook loans. However there are some databases for which we cannot separate out the ebooks loans from article requests, and so this is an estimated figure. Due to move to new library system, statistics may be duplicated or not counted.</t>
        </r>
      </text>
    </comment>
    <comment ref="AD13" authorId="0" shapeId="0">
      <text>
        <r>
          <rPr>
            <sz val="9"/>
            <color indexed="81"/>
            <rFont val="Tahoma"/>
            <family val="2"/>
          </rPr>
          <t>Due to move to new library system, individual statistics may be duplicated or missed.</t>
        </r>
      </text>
    </comment>
    <comment ref="AE13" authorId="0" shapeId="0">
      <text>
        <r>
          <rPr>
            <sz val="9"/>
            <color indexed="81"/>
            <rFont val="Tahoma"/>
            <family val="2"/>
          </rPr>
          <t xml:space="preserve">Due to move to new library system, individual statistics may be duplicated or missed. </t>
        </r>
      </text>
    </comment>
    <comment ref="AJ13" authorId="0" shapeId="0">
      <text>
        <r>
          <rPr>
            <sz val="9"/>
            <color indexed="81"/>
            <rFont val="Tahoma"/>
            <family val="2"/>
          </rPr>
          <t>Monographs and publishers series counted as non-serials.</t>
        </r>
      </text>
    </comment>
    <comment ref="AL13" authorId="0" shapeId="0">
      <text>
        <r>
          <rPr>
            <sz val="9"/>
            <color indexed="81"/>
            <rFont val="Tahoma"/>
            <family val="2"/>
          </rPr>
          <t>EBL, MyiLibrary, Edward Elgar, CCH</t>
        </r>
      </text>
    </comment>
    <comment ref="AM13" authorId="0" shapeId="0">
      <text>
        <r>
          <rPr>
            <sz val="9"/>
            <color indexed="81"/>
            <rFont val="Tahoma"/>
            <family val="2"/>
          </rPr>
          <t>ASP, PsycBooks, SRM, ScienceDirect, Safari Textbooks, Oxford, Emerald, Ovid, CABI, Palgrave, SPIE, Karger, AccessEngineering, Access Science, ebrary Academic Complete, Wiley eMRWs.</t>
        </r>
      </text>
    </comment>
    <comment ref="AR13" authorId="0" shapeId="0">
      <text>
        <r>
          <rPr>
            <sz val="9"/>
            <color indexed="81"/>
            <rFont val="Tahoma"/>
            <family val="2"/>
          </rPr>
          <t>EBL Access to own DDA model (19468) + Kanopy Streaming PDA packages (11793)</t>
        </r>
      </text>
    </comment>
    <comment ref="CT13" authorId="0" shapeId="0">
      <text>
        <r>
          <rPr>
            <sz val="9"/>
            <color indexed="81"/>
            <rFont val="Tahoma"/>
            <family val="2"/>
          </rPr>
          <t>ECU transitioned to a new Library Management System so reduction in numbers between 2015 and 2016 is due to system change.</t>
        </r>
      </text>
    </comment>
    <comment ref="CU13" authorId="0" shapeId="0">
      <text>
        <r>
          <rPr>
            <sz val="9"/>
            <color indexed="81"/>
            <rFont val="Tahoma"/>
            <family val="2"/>
          </rPr>
          <t>Includes TAFE, Alumni, Community, ECC</t>
        </r>
      </text>
    </comment>
    <comment ref="DM13" authorId="0" shapeId="0">
      <text>
        <r>
          <rPr>
            <sz val="9"/>
            <color indexed="81"/>
            <rFont val="Tahoma"/>
            <family val="2"/>
          </rPr>
          <t>Note: lower than expected figure as we decommissioned the journal "Australasian Journal of Paramedicine" (PDFs &amp; download statistics of 400+ articles deleted from the Repository)</t>
        </r>
      </text>
    </comment>
    <comment ref="Z14" authorId="0" shapeId="0">
      <text>
        <r>
          <rPr>
            <sz val="9"/>
            <color indexed="81"/>
            <rFont val="Tahoma"/>
            <family val="2"/>
          </rPr>
          <t>HE and TPP only. Excludes VET (incl. Fed College and 1:1 consultations)</t>
        </r>
      </text>
    </comment>
    <comment ref="AA14" authorId="0" shapeId="0">
      <text>
        <r>
          <rPr>
            <sz val="9"/>
            <color indexed="81"/>
            <rFont val="Tahoma"/>
            <family val="2"/>
          </rPr>
          <t>HE and TPP only. Excludes VET (incl. Fed College and 1:1 consultations)</t>
        </r>
      </text>
    </comment>
    <comment ref="AB14" authorId="0" shapeId="0">
      <text>
        <r>
          <rPr>
            <sz val="9"/>
            <color indexed="81"/>
            <rFont val="Tahoma"/>
            <family val="2"/>
          </rPr>
          <t>Tier 2</t>
        </r>
      </text>
    </comment>
    <comment ref="AD14" authorId="0" shapeId="0">
      <text>
        <r>
          <rPr>
            <sz val="9"/>
            <color indexed="81"/>
            <rFont val="Tahoma"/>
            <family val="2"/>
          </rPr>
          <t>Reserve collection ceased 2015</t>
        </r>
      </text>
    </comment>
    <comment ref="AJ14" authorId="0" shapeId="0">
      <text>
        <r>
          <rPr>
            <sz val="9"/>
            <color indexed="81"/>
            <rFont val="Tahoma"/>
            <family val="2"/>
          </rPr>
          <t>This disparity from 2015 figure due to large weeding projects</t>
        </r>
      </text>
    </comment>
    <comment ref="AP14" authorId="0" shapeId="0">
      <text>
        <r>
          <rPr>
            <sz val="9"/>
            <color indexed="81"/>
            <rFont val="Tahoma"/>
            <family val="2"/>
          </rPr>
          <t>Includes streaming video</t>
        </r>
      </text>
    </comment>
    <comment ref="AR14" authorId="0" shapeId="0">
      <text>
        <r>
          <rPr>
            <sz val="9"/>
            <color indexed="81"/>
            <rFont val="Tahoma"/>
            <family val="2"/>
          </rPr>
          <t>Figure has dropped due to a change to only keep a years worth of records in the Catalogue.</t>
        </r>
      </text>
    </comment>
    <comment ref="AX14" authorId="0" shapeId="0">
      <text>
        <r>
          <rPr>
            <sz val="9"/>
            <color indexed="81"/>
            <rFont val="Tahoma"/>
            <family val="2"/>
          </rPr>
          <t>Status Quo for FedUni 2016</t>
        </r>
      </text>
    </comment>
    <comment ref="AY14" authorId="0" shapeId="0">
      <text>
        <r>
          <rPr>
            <sz val="9"/>
            <color indexed="81"/>
            <rFont val="Tahoma"/>
            <family val="2"/>
          </rPr>
          <t>Status Quo for FedUni 2016</t>
        </r>
      </text>
    </comment>
    <comment ref="BB14" authorId="0" shapeId="0">
      <text>
        <r>
          <rPr>
            <sz val="9"/>
            <color indexed="81"/>
            <rFont val="Tahoma"/>
            <family val="2"/>
          </rPr>
          <t>HeinOnlien added as new package</t>
        </r>
      </text>
    </comment>
    <comment ref="BT14" authorId="0" shapeId="0">
      <text>
        <r>
          <rPr>
            <sz val="9"/>
            <color indexed="81"/>
            <rFont val="Tahoma"/>
            <family val="2"/>
          </rPr>
          <t>Added Alexander Street platform fees</t>
        </r>
      </text>
    </comment>
    <comment ref="CD14" authorId="0" shapeId="0">
      <text>
        <r>
          <rPr>
            <sz val="9"/>
            <color indexed="81"/>
            <rFont val="Tahoma"/>
            <family val="2"/>
          </rPr>
          <t>2/5/17 JL added $85,533.42 to cover ILL, processing items, postage etc. from LMA</t>
        </r>
      </text>
    </comment>
    <comment ref="DM14" authorId="0" shapeId="0">
      <text>
        <r>
          <rPr>
            <sz val="9"/>
            <color indexed="81"/>
            <rFont val="Tahoma"/>
            <family val="2"/>
          </rPr>
          <t>Includes CGS photos</t>
        </r>
      </text>
    </comment>
    <comment ref="DR14" authorId="0" shapeId="0">
      <text>
        <r>
          <rPr>
            <sz val="9"/>
            <color indexed="81"/>
            <rFont val="Tahoma"/>
            <family val="2"/>
          </rPr>
          <t xml:space="preserve">2015 added CGS Photos </t>
        </r>
      </text>
    </comment>
    <comment ref="DS14" authorId="0" shapeId="0">
      <text>
        <r>
          <rPr>
            <sz val="9"/>
            <color indexed="81"/>
            <rFont val="Tahoma"/>
            <family val="2"/>
          </rPr>
          <t>Not confident can work out these Statistics correctly</t>
        </r>
      </text>
    </comment>
    <comment ref="M15" authorId="0" shapeId="0">
      <text>
        <r>
          <rPr>
            <sz val="9"/>
            <color indexed="81"/>
            <rFont val="Tahoma"/>
            <family val="2"/>
          </rPr>
          <t xml:space="preserve"> _x000D_
Total includes NA responses</t>
        </r>
      </text>
    </comment>
    <comment ref="AA15" authorId="0" shapeId="0">
      <text>
        <r>
          <rPr>
            <sz val="9"/>
            <color indexed="81"/>
            <rFont val="Tahoma"/>
            <family val="2"/>
          </rPr>
          <t>2015 should be 14546!</t>
        </r>
      </text>
    </comment>
    <comment ref="BJ15" authorId="0" shapeId="0">
      <text>
        <r>
          <rPr>
            <sz val="9"/>
            <color indexed="81"/>
            <rFont val="Tahoma"/>
            <family val="2"/>
          </rPr>
          <t>2015 figure should be 733</t>
        </r>
      </text>
    </comment>
    <comment ref="BQ15" authorId="0" shapeId="0">
      <text>
        <r>
          <rPr>
            <sz val="9"/>
            <color indexed="81"/>
            <rFont val="Tahoma"/>
            <family val="2"/>
          </rPr>
          <t>AA1 (PO126419 counted in AA5)</t>
        </r>
      </text>
    </comment>
    <comment ref="BT15" authorId="0" shapeId="0">
      <text>
        <r>
          <rPr>
            <sz val="9"/>
            <color indexed="81"/>
            <rFont val="Tahoma"/>
            <family val="2"/>
          </rPr>
          <t>AA3 UKPress count in AA7</t>
        </r>
      </text>
    </comment>
    <comment ref="BW15" authorId="0" shapeId="0">
      <text>
        <r>
          <rPr>
            <sz val="9"/>
            <color indexed="81"/>
            <rFont val="Tahoma"/>
            <family val="2"/>
          </rPr>
          <t>AA5</t>
        </r>
      </text>
    </comment>
    <comment ref="BX15" authorId="0" shapeId="0">
      <text>
        <r>
          <rPr>
            <sz val="9"/>
            <color indexed="81"/>
            <rFont val="Tahoma"/>
            <family val="2"/>
          </rPr>
          <t>AA6</t>
        </r>
      </text>
    </comment>
    <comment ref="BZ15" authorId="0" shapeId="0">
      <text>
        <r>
          <rPr>
            <sz val="9"/>
            <color indexed="81"/>
            <rFont val="Tahoma"/>
            <family val="2"/>
          </rPr>
          <t>AA7</t>
        </r>
      </text>
    </comment>
    <comment ref="CA15" authorId="0" shapeId="0">
      <text>
        <r>
          <rPr>
            <sz val="9"/>
            <color indexed="81"/>
            <rFont val="Tahoma"/>
            <family val="2"/>
          </rPr>
          <t>AA8</t>
        </r>
      </text>
    </comment>
    <comment ref="CG15" authorId="0" shapeId="0">
      <text>
        <r>
          <rPr>
            <sz val="9"/>
            <color indexed="81"/>
            <rFont val="Tahoma"/>
            <family val="2"/>
          </rPr>
          <t>AA1 + 3 + 5 + 7</t>
        </r>
      </text>
    </comment>
    <comment ref="DM15" authorId="0" shapeId="0">
      <text>
        <r>
          <rPr>
            <sz val="9"/>
            <color indexed="81"/>
            <rFont val="Tahoma"/>
            <family val="2"/>
          </rPr>
          <t>FAC only (these n/a)</t>
        </r>
      </text>
    </comment>
    <comment ref="DN15" authorId="0" shapeId="0">
      <text>
        <r>
          <rPr>
            <sz val="9"/>
            <color indexed="81"/>
            <rFont val="Tahoma"/>
            <family val="2"/>
          </rPr>
          <t>FAC only (these n/a)</t>
        </r>
      </text>
    </comment>
    <comment ref="DO15" authorId="0" shapeId="0">
      <text>
        <r>
          <rPr>
            <sz val="9"/>
            <color indexed="81"/>
            <rFont val="Tahoma"/>
            <family val="2"/>
          </rPr>
          <t>FAC only (these n/a)</t>
        </r>
      </text>
    </comment>
    <comment ref="DP15" authorId="0" shapeId="0">
      <text>
        <r>
          <rPr>
            <sz val="9"/>
            <color indexed="81"/>
            <rFont val="Tahoma"/>
            <family val="2"/>
          </rPr>
          <t>Decrease due to OA project to add papers to metadata only records.</t>
        </r>
      </text>
    </comment>
    <comment ref="DQ15" authorId="0" shapeId="0">
      <text>
        <r>
          <rPr>
            <sz val="9"/>
            <color indexed="81"/>
            <rFont val="Tahoma"/>
            <family val="2"/>
          </rPr>
          <t>FAC only (these n/a)</t>
        </r>
      </text>
    </comment>
    <comment ref="DR15" authorId="0" shapeId="0">
      <text>
        <r>
          <rPr>
            <sz val="9"/>
            <color indexed="81"/>
            <rFont val="Tahoma"/>
            <family val="2"/>
          </rPr>
          <t>FAC only (these n/a)</t>
        </r>
      </text>
    </comment>
    <comment ref="Z16" authorId="0" shapeId="0">
      <text>
        <r>
          <rPr>
            <sz val="9"/>
            <color indexed="81"/>
            <rFont val="Tahoma"/>
            <family val="2"/>
          </rPr>
          <t>Figures do not include academic and digital literacies workshops run by Learning Advisers and Digital Capability Advisers, within Library and Learning Services. We no longer run generic workshops for UG/PGs.</t>
        </r>
      </text>
    </comment>
    <comment ref="AA16" authorId="0" shapeId="0">
      <text>
        <r>
          <rPr>
            <sz val="9"/>
            <color indexed="81"/>
            <rFont val="Tahoma"/>
            <family val="2"/>
          </rPr>
          <t>Figures do not include academic and digital literacies workshops run by Learning Advisers and Digital Capability Advisers, within Library and Learning Services. We no longer run generic information literacy workshops for UG/PG.</t>
        </r>
      </text>
    </comment>
    <comment ref="AC16" authorId="0" shapeId="0">
      <text>
        <r>
          <rPr>
            <sz val="9"/>
            <color indexed="81"/>
            <rFont val="Tahoma"/>
            <family val="2"/>
          </rPr>
          <t>Note: Please deduct Bonus+ Loans that have been supplied to Griffith from other Bonus+ libraries. (this data is located in the Bonus+ collated statistics, in the green cell Total â€œBorrowedâ€</t>
        </r>
      </text>
    </comment>
    <comment ref="AH16" authorId="0" shapeId="0">
      <text>
        <r>
          <rPr>
            <sz val="9"/>
            <color indexed="81"/>
            <rFont val="Tahoma"/>
            <family val="2"/>
          </rPr>
          <t>We have had people counter devices not functioning correctly in 2016, therefore this figure is not correct. The figure would be much higher.</t>
        </r>
      </text>
    </comment>
    <comment ref="AJ16" authorId="0" shapeId="0">
      <text>
        <r>
          <rPr>
            <sz val="9"/>
            <color indexed="81"/>
            <rFont val="Tahoma"/>
            <family val="2"/>
          </rPr>
          <t>Figures for Non-Serial Items, Non-Serial Titles, and Ebooks have a reference date of 23 December 2016.</t>
        </r>
      </text>
    </comment>
    <comment ref="AL16" authorId="0" shapeId="0">
      <text>
        <r>
          <rPr>
            <sz val="9"/>
            <color indexed="81"/>
            <rFont val="Tahoma"/>
            <family val="2"/>
          </rPr>
          <t>Unable to separate figures for ebooks purchased as subscriptions. This figure includes purchased and subscribed titles.</t>
        </r>
      </text>
    </comment>
    <comment ref="AM16" authorId="0" shapeId="0">
      <text>
        <r>
          <rPr>
            <sz val="9"/>
            <color indexed="81"/>
            <rFont val="Tahoma"/>
            <family val="2"/>
          </rPr>
          <t>Unable to separate figures for ebooks purchased as subscriptions. See above.</t>
        </r>
      </text>
    </comment>
    <comment ref="AN16" authorId="0" shapeId="0">
      <text>
        <r>
          <rPr>
            <sz val="9"/>
            <color indexed="81"/>
            <rFont val="Tahoma"/>
            <family val="2"/>
          </rPr>
          <t xml:space="preserve"> _x000D_
Total incomplete as some values contain CP</t>
        </r>
      </text>
    </comment>
    <comment ref="AO16" authorId="0" shapeId="0">
      <text>
        <r>
          <rPr>
            <sz val="9"/>
            <color indexed="81"/>
            <rFont val="Tahoma"/>
            <family val="2"/>
          </rPr>
          <t xml:space="preserve"> _x000D_
Total incomplete as some values contain CP</t>
        </r>
      </text>
    </comment>
    <comment ref="AR16" authorId="0" shapeId="0">
      <text>
        <r>
          <rPr>
            <sz val="9"/>
            <color indexed="81"/>
            <rFont val="Tahoma"/>
            <family val="2"/>
          </rPr>
          <t>No patron driven packages for 2016</t>
        </r>
      </text>
    </comment>
    <comment ref="AS16" authorId="0" shapeId="0">
      <text>
        <r>
          <rPr>
            <sz val="9"/>
            <color indexed="81"/>
            <rFont val="Tahoma"/>
            <family val="2"/>
          </rPr>
          <t xml:space="preserve"> _x000D_
Total incomplete as some values contain CP _x000D_
Total includes NA responses</t>
        </r>
      </text>
    </comment>
    <comment ref="AT16" authorId="0" shapeId="0">
      <text>
        <r>
          <rPr>
            <sz val="9"/>
            <color indexed="81"/>
            <rFont val="Tahoma"/>
            <family val="2"/>
          </rPr>
          <t xml:space="preserve"> _x000D_
Total incomplete as some values contain CP _x000D_
Total includes NA responses</t>
        </r>
      </text>
    </comment>
    <comment ref="BQ16" authorId="0" shapeId="0">
      <text>
        <r>
          <rPr>
            <sz val="9"/>
            <color indexed="81"/>
            <rFont val="Tahoma"/>
            <family val="2"/>
          </rPr>
          <t>Investment of $500K in ebook collections</t>
        </r>
      </text>
    </comment>
    <comment ref="CB16" authorId="0" shapeId="0">
      <text>
        <r>
          <rPr>
            <sz val="9"/>
            <color indexed="81"/>
            <rFont val="Tahoma"/>
            <family val="2"/>
          </rPr>
          <t>Serials Allocation was $6.9M.</t>
        </r>
      </text>
    </comment>
    <comment ref="CC16" authorId="0" shapeId="0">
      <text>
        <r>
          <rPr>
            <sz val="9"/>
            <color indexed="81"/>
            <rFont val="Tahoma"/>
            <family val="2"/>
          </rPr>
          <t>There was a small increase in salaries in 2016 despite having fewer total FTE, as a result of annual salary increases.</t>
        </r>
      </text>
    </comment>
    <comment ref="CD16" authorId="0" shapeId="0">
      <text>
        <r>
          <rPr>
            <sz val="9"/>
            <color indexed="81"/>
            <rFont val="Tahoma"/>
            <family val="2"/>
          </rPr>
          <t>Collection Management Expenditure ($147,801)</t>
        </r>
      </text>
    </comment>
    <comment ref="CE16" authorId="0" shapeId="0">
      <text>
        <r>
          <rPr>
            <sz val="9"/>
            <color indexed="81"/>
            <rFont val="Tahoma"/>
            <family val="2"/>
          </rPr>
          <t xml:space="preserve"> _x000D_
Total includes NA responses</t>
        </r>
      </text>
    </comment>
    <comment ref="CH16" authorId="0" shapeId="0">
      <text>
        <r>
          <rPr>
            <sz val="9"/>
            <color indexed="81"/>
            <rFont val="Tahoma"/>
            <family val="2"/>
          </rPr>
          <t xml:space="preserve"> _x000D_
Total includes NA responses</t>
        </r>
      </text>
    </comment>
    <comment ref="CJ16" authorId="0" shapeId="0">
      <text>
        <r>
          <rPr>
            <sz val="9"/>
            <color indexed="81"/>
            <rFont val="Tahoma"/>
            <family val="2"/>
          </rPr>
          <t xml:space="preserve"> _x000D_
Total includes NA responses</t>
        </r>
      </text>
    </comment>
    <comment ref="CK16" authorId="0" shapeId="0">
      <text>
        <r>
          <rPr>
            <sz val="9"/>
            <color indexed="81"/>
            <rFont val="Tahoma"/>
            <family val="2"/>
          </rPr>
          <t xml:space="preserve"> _x000D_
Total includes NA responses</t>
        </r>
      </text>
    </comment>
    <comment ref="CL16" authorId="0" shapeId="0">
      <text>
        <r>
          <rPr>
            <sz val="9"/>
            <color indexed="81"/>
            <rFont val="Tahoma"/>
            <family val="2"/>
          </rPr>
          <t xml:space="preserve"> _x000D_
Total includes NA responses</t>
        </r>
      </text>
    </comment>
    <comment ref="CM16" authorId="0" shapeId="0">
      <text>
        <r>
          <rPr>
            <sz val="9"/>
            <color indexed="81"/>
            <rFont val="Tahoma"/>
            <family val="2"/>
          </rPr>
          <t xml:space="preserve"> _x000D_
Total includes NA responses</t>
        </r>
      </text>
    </comment>
    <comment ref="CN16" authorId="0" shapeId="0">
      <text>
        <r>
          <rPr>
            <sz val="9"/>
            <color indexed="81"/>
            <rFont val="Tahoma"/>
            <family val="2"/>
          </rPr>
          <t xml:space="preserve"> _x000D_
Total includes NA responses</t>
        </r>
      </text>
    </comment>
    <comment ref="CO16" authorId="0" shapeId="0">
      <text>
        <r>
          <rPr>
            <sz val="9"/>
            <color indexed="81"/>
            <rFont val="Tahoma"/>
            <family val="2"/>
          </rPr>
          <t xml:space="preserve"> _x000D_
Total includes NA responses</t>
        </r>
      </text>
    </comment>
    <comment ref="CP16" authorId="0" shapeId="0">
      <text>
        <r>
          <rPr>
            <sz val="9"/>
            <color indexed="81"/>
            <rFont val="Tahoma"/>
            <family val="2"/>
          </rPr>
          <t xml:space="preserve"> _x000D_
Total includes NA responses</t>
        </r>
      </text>
    </comment>
    <comment ref="CQ16" authorId="0" shapeId="0">
      <text>
        <r>
          <rPr>
            <sz val="9"/>
            <color indexed="81"/>
            <rFont val="Tahoma"/>
            <family val="2"/>
          </rPr>
          <t xml:space="preserve"> _x000D_
Total includes NA responses</t>
        </r>
      </text>
    </comment>
    <comment ref="CR16" authorId="0" shapeId="0">
      <text>
        <r>
          <rPr>
            <sz val="9"/>
            <color indexed="81"/>
            <rFont val="Tahoma"/>
            <family val="2"/>
          </rPr>
          <t xml:space="preserve"> _x000D_
Total includes NA responses</t>
        </r>
      </text>
    </comment>
    <comment ref="CU16" authorId="0" shapeId="0">
      <text>
        <r>
          <rPr>
            <sz val="9"/>
            <color indexed="81"/>
            <rFont val="Tahoma"/>
            <family val="2"/>
          </rPr>
          <t>This includes Community (public), Corporate, Alumni, Special and Griffith Connect. Excludes Recips (ULANZ and QULOC).</t>
        </r>
      </text>
    </comment>
    <comment ref="DM16" authorId="0" shapeId="0">
      <text>
        <r>
          <rPr>
            <sz val="9"/>
            <color indexed="81"/>
            <rFont val="Tahoma"/>
            <family val="2"/>
          </rPr>
          <t>One output withdrawn in 2016.</t>
        </r>
      </text>
    </comment>
    <comment ref="DQ16" authorId="0" shapeId="0">
      <text>
        <r>
          <rPr>
            <sz val="9"/>
            <color indexed="81"/>
            <rFont val="Tahoma"/>
            <family val="2"/>
          </rPr>
          <t xml:space="preserve">Repository was under redevelopment and did not accept new deposits during this time. </t>
        </r>
      </text>
    </comment>
    <comment ref="DR16" authorId="0" shapeId="0">
      <text>
        <r>
          <rPr>
            <sz val="9"/>
            <color indexed="81"/>
            <rFont val="Tahoma"/>
            <family val="2"/>
          </rPr>
          <t xml:space="preserve">Repository was under redevelopment and did not accept new deposits during this time. </t>
        </r>
      </text>
    </comment>
    <comment ref="DT16" authorId="0" shapeId="0">
      <text>
        <r>
          <rPr>
            <sz val="9"/>
            <color indexed="81"/>
            <rFont val="Tahoma"/>
            <family val="2"/>
          </rPr>
          <t>Full view and brief view numbers combined</t>
        </r>
      </text>
    </comment>
    <comment ref="F17" authorId="0" shapeId="0">
      <text>
        <r>
          <rPr>
            <sz val="9"/>
            <color indexed="81"/>
            <rFont val="Tahoma"/>
            <family val="2"/>
          </rPr>
          <t>600 (Cairns) -_x000D_
857 (Townsville)</t>
        </r>
      </text>
    </comment>
    <comment ref="Z17" authorId="0" shapeId="0">
      <text>
        <r>
          <rPr>
            <sz val="9"/>
            <color indexed="81"/>
            <rFont val="Tahoma"/>
            <family val="2"/>
          </rPr>
          <t>334 (Townsville)_x000D_
166 (Cairns)</t>
        </r>
      </text>
    </comment>
    <comment ref="AA17" authorId="0" shapeId="0">
      <text>
        <r>
          <rPr>
            <sz val="9"/>
            <color indexed="81"/>
            <rFont val="Tahoma"/>
            <family val="2"/>
          </rPr>
          <t>4980 (Cairns)_x000D_
12173 (Townsville)</t>
        </r>
      </text>
    </comment>
    <comment ref="AB17" authorId="0" shapeId="0">
      <text>
        <r>
          <rPr>
            <sz val="9"/>
            <color indexed="81"/>
            <rFont val="Tahoma"/>
            <family val="2"/>
          </rPr>
          <t>5449 (Cairns)_x000D_
11017 (Townsville)_x000D_
Includes at your desk and chat transactions</t>
        </r>
      </text>
    </comment>
    <comment ref="AC17" authorId="0" shapeId="0">
      <text>
        <r>
          <rPr>
            <sz val="9"/>
            <color indexed="81"/>
            <rFont val="Tahoma"/>
            <family val="2"/>
          </rPr>
          <t>64,716 (Cairns)_x000D_
131,266 (Townsville)</t>
        </r>
      </text>
    </comment>
    <comment ref="AD17" authorId="0" shapeId="0">
      <text>
        <r>
          <rPr>
            <sz val="9"/>
            <color indexed="81"/>
            <rFont val="Tahoma"/>
            <family val="2"/>
          </rPr>
          <t>128 (Cairns)_x000D_
30 (Townsville)</t>
        </r>
      </text>
    </comment>
    <comment ref="AE17" authorId="0" shapeId="0">
      <text>
        <r>
          <rPr>
            <sz val="9"/>
            <color indexed="81"/>
            <rFont val="Tahoma"/>
            <family val="2"/>
          </rPr>
          <t>707 (Cairns)_x000D_
306 (Townsville)</t>
        </r>
      </text>
    </comment>
    <comment ref="AF17" authorId="0" shapeId="0">
      <text>
        <r>
          <rPr>
            <sz val="9"/>
            <color indexed="81"/>
            <rFont val="Tahoma"/>
            <family val="2"/>
          </rPr>
          <t>48 (Cairns)_x000D_
1,142 (Townsville)</t>
        </r>
      </text>
    </comment>
    <comment ref="AG17" authorId="0" shapeId="0">
      <text>
        <r>
          <rPr>
            <sz val="9"/>
            <color indexed="81"/>
            <rFont val="Tahoma"/>
            <family val="2"/>
          </rPr>
          <t>261 (Cairns)_x000D_
318 (Townsville)_x000D_
3,577 (Unmediated)</t>
        </r>
      </text>
    </comment>
    <comment ref="AH17" authorId="0" shapeId="0">
      <text>
        <r>
          <rPr>
            <sz val="9"/>
            <color indexed="81"/>
            <rFont val="Tahoma"/>
            <family val="2"/>
          </rPr>
          <t>293,780 (Cairns)_x000D_
667,778  (Townsville)</t>
        </r>
      </text>
    </comment>
    <comment ref="CT17" authorId="0" shapeId="0">
      <text>
        <r>
          <rPr>
            <sz val="9"/>
            <color indexed="81"/>
            <rFont val="Tahoma"/>
            <family val="2"/>
          </rPr>
          <t>19 (Cairns)_x000D_
25 (Townsville)</t>
        </r>
      </text>
    </comment>
    <comment ref="CU17" authorId="0" shapeId="0">
      <text>
        <r>
          <rPr>
            <sz val="9"/>
            <color indexed="81"/>
            <rFont val="Tahoma"/>
            <family val="2"/>
          </rPr>
          <t>83 (Cairns)_x000D_
172 (Townsville)</t>
        </r>
      </text>
    </comment>
    <comment ref="DS17" authorId="0" shapeId="0">
      <text>
        <r>
          <rPr>
            <sz val="9"/>
            <color indexed="81"/>
            <rFont val="Tahoma"/>
            <family val="2"/>
          </rPr>
          <t>Total number of downloads</t>
        </r>
      </text>
    </comment>
    <comment ref="DU17" authorId="0" shapeId="0">
      <text>
        <r>
          <rPr>
            <sz val="9"/>
            <color indexed="81"/>
            <rFont val="Tahoma"/>
            <family val="2"/>
          </rPr>
          <t xml:space="preserve"> _x000D_
Total incomplete as some values contain CP</t>
        </r>
      </text>
    </comment>
    <comment ref="AO18" authorId="0" shapeId="0">
      <text>
        <r>
          <rPr>
            <sz val="9"/>
            <color indexed="81"/>
            <rFont val="Tahoma"/>
            <family val="2"/>
          </rPr>
          <t>Total = 2,241,439_x000D_
There is a discrepancy between our total and the Sum Field total within the system</t>
        </r>
      </text>
    </comment>
    <comment ref="BM18" authorId="0" shapeId="0">
      <text>
        <r>
          <rPr>
            <sz val="9"/>
            <color indexed="81"/>
            <rFont val="Tahoma"/>
            <family val="2"/>
          </rPr>
          <t>Sum Field should be NA pending deemed list data</t>
        </r>
      </text>
    </comment>
    <comment ref="BO18" authorId="0" shapeId="0">
      <text>
        <r>
          <rPr>
            <sz val="9"/>
            <color indexed="81"/>
            <rFont val="Tahoma"/>
            <family val="2"/>
          </rPr>
          <t>Sum Field should be NA pending deemed list data</t>
        </r>
      </text>
    </comment>
    <comment ref="BT18" authorId="0" shapeId="0">
      <text>
        <r>
          <rPr>
            <sz val="9"/>
            <color indexed="81"/>
            <rFont val="Tahoma"/>
            <family val="2"/>
          </rPr>
          <t>Can't Provide - unable to separate non-serials subs. and serials subs. expenditure</t>
        </r>
      </text>
    </comment>
    <comment ref="BU18" authorId="0" shapeId="0">
      <text>
        <r>
          <rPr>
            <sz val="9"/>
            <color indexed="81"/>
            <rFont val="Tahoma"/>
            <family val="2"/>
          </rPr>
          <t>Can't Provide - unable to separate non-serials subs. and serials subs. expenditure</t>
        </r>
      </text>
    </comment>
    <comment ref="CE18" authorId="0" shapeId="0">
      <text>
        <r>
          <rPr>
            <sz val="9"/>
            <color indexed="81"/>
            <rFont val="Tahoma"/>
            <family val="2"/>
          </rPr>
          <t>Expenditure: Total current definition is missing elements to get to system generated SumField. Please review deifinition._x000D_
It seems to be missing Non-serials purchases and Serials Purchases _x000D_
Total incomplete as some values contain CP</t>
        </r>
      </text>
    </comment>
    <comment ref="CH18" authorId="0" shapeId="0">
      <text>
        <r>
          <rPr>
            <sz val="9"/>
            <color indexed="81"/>
            <rFont val="Tahoma"/>
            <family val="2"/>
          </rPr>
          <t xml:space="preserve"> _x000D_
Total incomplete as some values contain CP</t>
        </r>
      </text>
    </comment>
    <comment ref="CJ18" authorId="0" shapeId="0">
      <text>
        <r>
          <rPr>
            <sz val="9"/>
            <color indexed="81"/>
            <rFont val="Tahoma"/>
            <family val="2"/>
          </rPr>
          <t xml:space="preserve"> _x000D_
Total incomplete as some values contain CP</t>
        </r>
      </text>
    </comment>
    <comment ref="CM18" authorId="0" shapeId="0">
      <text>
        <r>
          <rPr>
            <sz val="9"/>
            <color indexed="81"/>
            <rFont val="Tahoma"/>
            <family val="2"/>
          </rPr>
          <t xml:space="preserve"> _x000D_
Total incomplete as some values contain CP</t>
        </r>
      </text>
    </comment>
    <comment ref="CN18" authorId="0" shapeId="0">
      <text>
        <r>
          <rPr>
            <sz val="9"/>
            <color indexed="81"/>
            <rFont val="Tahoma"/>
            <family val="2"/>
          </rPr>
          <t xml:space="preserve"> _x000D_
Total incomplete as some values contain CP</t>
        </r>
      </text>
    </comment>
    <comment ref="CO18" authorId="0" shapeId="0">
      <text>
        <r>
          <rPr>
            <sz val="9"/>
            <color indexed="81"/>
            <rFont val="Tahoma"/>
            <family val="2"/>
          </rPr>
          <t xml:space="preserve"> _x000D_
Total incomplete as some values contain CP</t>
        </r>
      </text>
    </comment>
    <comment ref="CP18" authorId="0" shapeId="0">
      <text>
        <r>
          <rPr>
            <sz val="9"/>
            <color indexed="81"/>
            <rFont val="Tahoma"/>
            <family val="2"/>
          </rPr>
          <t xml:space="preserve"> _x000D_
Total incomplete as some values contain CP</t>
        </r>
      </text>
    </comment>
    <comment ref="CR18" authorId="0" shapeId="0">
      <text>
        <r>
          <rPr>
            <sz val="9"/>
            <color indexed="81"/>
            <rFont val="Tahoma"/>
            <family val="2"/>
          </rPr>
          <t xml:space="preserve"> _x000D_
Total incomplete as some values contain CP</t>
        </r>
      </text>
    </comment>
    <comment ref="DN18" authorId="0" shapeId="0">
      <text>
        <r>
          <rPr>
            <sz val="9"/>
            <color indexed="81"/>
            <rFont val="Tahoma"/>
            <family val="2"/>
          </rPr>
          <t>Can't Provide - due to major upgrade of repository system</t>
        </r>
      </text>
    </comment>
    <comment ref="DO18" authorId="0" shapeId="0">
      <text>
        <r>
          <rPr>
            <sz val="9"/>
            <color indexed="81"/>
            <rFont val="Tahoma"/>
            <family val="2"/>
          </rPr>
          <t xml:space="preserve"> _x000D_
Total incomplete as some values contain CP</t>
        </r>
      </text>
    </comment>
    <comment ref="DR18" authorId="0" shapeId="0">
      <text>
        <r>
          <rPr>
            <sz val="9"/>
            <color indexed="81"/>
            <rFont val="Tahoma"/>
            <family val="2"/>
          </rPr>
          <t>Can't Provide - due to major upgrade of repository system</t>
        </r>
      </text>
    </comment>
    <comment ref="DS18" authorId="0" shapeId="0">
      <text>
        <r>
          <rPr>
            <sz val="9"/>
            <color indexed="81"/>
            <rFont val="Tahoma"/>
            <family val="2"/>
          </rPr>
          <t>Can't Provide - due to major upgrade of repository system</t>
        </r>
      </text>
    </comment>
    <comment ref="DT18" authorId="0" shapeId="0">
      <text>
        <r>
          <rPr>
            <sz val="9"/>
            <color indexed="81"/>
            <rFont val="Tahoma"/>
            <family val="2"/>
          </rPr>
          <t>Can't Provide - due to major upgrade of repository system</t>
        </r>
      </text>
    </comment>
    <comment ref="E19" authorId="0" shapeId="0">
      <text>
        <r>
          <rPr>
            <sz val="9"/>
            <color indexed="81"/>
            <rFont val="Tahoma"/>
            <family val="2"/>
          </rPr>
          <t>The library building is open but staffed only by security from 7-8am (Mon-Fri) and from close of services until 1am (every day). This is an additional 34 hours per week, making a total of 120 open hours.</t>
        </r>
      </text>
    </comment>
    <comment ref="H19" authorId="0" shapeId="0">
      <text>
        <r>
          <rPr>
            <sz val="9"/>
            <color indexed="81"/>
            <rFont val="Tahoma"/>
            <family val="2"/>
          </rPr>
          <t>includes 1.2862 casuals</t>
        </r>
      </text>
    </comment>
    <comment ref="I19" authorId="0" shapeId="0">
      <text>
        <r>
          <rPr>
            <sz val="9"/>
            <color indexed="81"/>
            <rFont val="Tahoma"/>
            <family val="2"/>
          </rPr>
          <t>includes 0.0533 casuals</t>
        </r>
      </text>
    </comment>
    <comment ref="J19" authorId="0" shapeId="0">
      <text>
        <r>
          <rPr>
            <sz val="9"/>
            <color indexed="81"/>
            <rFont val="Tahoma"/>
            <family val="2"/>
          </rPr>
          <t>includes 5.9938 casuals</t>
        </r>
      </text>
    </comment>
    <comment ref="K19" authorId="0" shapeId="0">
      <text>
        <r>
          <rPr>
            <sz val="9"/>
            <color indexed="81"/>
            <rFont val="Tahoma"/>
            <family val="2"/>
          </rPr>
          <t>includes 1.6491 casuals</t>
        </r>
      </text>
    </comment>
    <comment ref="O19" authorId="0" shapeId="0">
      <text>
        <r>
          <rPr>
            <sz val="9"/>
            <color indexed="81"/>
            <rFont val="Tahoma"/>
            <family val="2"/>
          </rPr>
          <t>includes 1.7785 casuals</t>
        </r>
      </text>
    </comment>
    <comment ref="P19" authorId="0" shapeId="0">
      <text>
        <r>
          <rPr>
            <sz val="9"/>
            <color indexed="81"/>
            <rFont val="Tahoma"/>
            <family val="2"/>
          </rPr>
          <t>includes 4.2153 casuals</t>
        </r>
      </text>
    </comment>
    <comment ref="Q19" authorId="0" shapeId="0">
      <text>
        <r>
          <rPr>
            <sz val="9"/>
            <color indexed="81"/>
            <rFont val="Tahoma"/>
            <family val="2"/>
          </rPr>
          <t>includes 0.0533 casuals</t>
        </r>
      </text>
    </comment>
    <comment ref="R19" authorId="0" shapeId="0">
      <text>
        <r>
          <rPr>
            <sz val="9"/>
            <color indexed="81"/>
            <rFont val="Tahoma"/>
            <family val="2"/>
          </rPr>
          <t>includes 1.0013 casuals</t>
        </r>
      </text>
    </comment>
    <comment ref="S19" authorId="0" shapeId="0">
      <text>
        <r>
          <rPr>
            <sz val="9"/>
            <color indexed="81"/>
            <rFont val="Tahoma"/>
            <family val="2"/>
          </rPr>
          <t>includes 0.2849 casuals</t>
        </r>
      </text>
    </comment>
    <comment ref="T19" authorId="0" shapeId="0">
      <text>
        <r>
          <rPr>
            <sz val="9"/>
            <color indexed="81"/>
            <rFont val="Tahoma"/>
            <family val="2"/>
          </rPr>
          <t>includes 1.533 casuals and staff from Learning Skills Unit joint the Library in April 2016.</t>
        </r>
      </text>
    </comment>
    <comment ref="U19" authorId="0" shapeId="0">
      <text>
        <r>
          <rPr>
            <sz val="9"/>
            <color indexed="81"/>
            <rFont val="Tahoma"/>
            <family val="2"/>
          </rPr>
          <t>includes 0.1161 casuals</t>
        </r>
      </text>
    </comment>
    <comment ref="V19" authorId="0" shapeId="0">
      <text>
        <r>
          <rPr>
            <sz val="9"/>
            <color indexed="81"/>
            <rFont val="Tahoma"/>
            <family val="2"/>
          </rPr>
          <t>1 new HEW9 due to Learning Skills Unit joining the library in April 2016.</t>
        </r>
      </text>
    </comment>
    <comment ref="Z19" authorId="0" shapeId="0">
      <text>
        <r>
          <rPr>
            <sz val="9"/>
            <color indexed="81"/>
            <rFont val="Tahoma"/>
            <family val="2"/>
          </rPr>
          <t>Learning Skills Unit which runs research and study skills training joined the Library in April.</t>
        </r>
      </text>
    </comment>
    <comment ref="AA19" authorId="0" shapeId="0">
      <text>
        <r>
          <rPr>
            <sz val="9"/>
            <color indexed="81"/>
            <rFont val="Tahoma"/>
            <family val="2"/>
          </rPr>
          <t>Learning Skills Unit which runs research and study skills training joined the Library in April.</t>
        </r>
      </text>
    </comment>
    <comment ref="AB19" authorId="0" shapeId="0">
      <text>
        <r>
          <rPr>
            <sz val="9"/>
            <color indexed="81"/>
            <rFont val="Tahoma"/>
            <family val="2"/>
          </rPr>
          <t>Learning Skills Unit which provides research and study skills support joined the Library in April.</t>
        </r>
      </text>
    </comment>
    <comment ref="AG19" authorId="0" shapeId="0">
      <text>
        <r>
          <rPr>
            <sz val="9"/>
            <color indexed="81"/>
            <rFont val="Tahoma"/>
            <family val="2"/>
          </rPr>
          <t>In July, interlibrary loan system was changed so all requests are now done in Alma instead of VDX. July Borrowing stats include 5 loans and 19 electronic items which were the last ones from the VDX system. All distance requests are now counted within other stats - either as interlibrary loans or in the loans stats.</t>
        </r>
      </text>
    </comment>
    <comment ref="AW19" authorId="0" shapeId="0">
      <text>
        <r>
          <rPr>
            <sz val="9"/>
            <color indexed="81"/>
            <rFont val="Tahoma"/>
            <family val="2"/>
          </rPr>
          <t>10.4.17: Due to changes in how we process &amp; store our journals, as of 2016, we are no longer able to provide this information.</t>
        </r>
      </text>
    </comment>
    <comment ref="CD19" authorId="0" shapeId="0">
      <text>
        <r>
          <rPr>
            <sz val="9"/>
            <color indexed="81"/>
            <rFont val="Tahoma"/>
            <family val="2"/>
          </rPr>
          <t>The 2015 value included copyright related cost. The 2016 value excludes Collection and Copyright.</t>
        </r>
      </text>
    </comment>
    <comment ref="CU19" authorId="0" shapeId="0">
      <text>
        <r>
          <rPr>
            <sz val="9"/>
            <color indexed="81"/>
            <rFont val="Tahoma"/>
            <family val="2"/>
          </rPr>
          <t>Macquaire University Hospital staff are counted in.</t>
        </r>
      </text>
    </comment>
    <comment ref="DO19" authorId="0" shapeId="0">
      <text>
        <r>
          <rPr>
            <sz val="9"/>
            <color indexed="81"/>
            <rFont val="Tahoma"/>
            <family val="2"/>
          </rPr>
          <t xml:space="preserve"> _x000D_
Total incomplete as some values contain CP</t>
        </r>
      </text>
    </comment>
    <comment ref="DU19" authorId="0" shapeId="0">
      <text>
        <r>
          <rPr>
            <sz val="9"/>
            <color indexed="81"/>
            <rFont val="Tahoma"/>
            <family val="2"/>
          </rPr>
          <t>5322137 Total Accesses for 2016. Reason for increase is unknown.</t>
        </r>
      </text>
    </comment>
    <comment ref="D20" authorId="0" shapeId="0">
      <text>
        <r>
          <rPr>
            <sz val="9"/>
            <color indexed="81"/>
            <rFont val="Tahoma"/>
            <family val="2"/>
          </rPr>
          <t xml:space="preserve">Accurate figure unavailable due to refurbishments of the Caulfield and Matheson libraries. </t>
        </r>
      </text>
    </comment>
    <comment ref="F20" authorId="0" shapeId="0">
      <text>
        <r>
          <rPr>
            <sz val="9"/>
            <color indexed="81"/>
            <rFont val="Tahoma"/>
            <family val="2"/>
          </rPr>
          <t>As at 31 March 2016</t>
        </r>
      </text>
    </comment>
    <comment ref="L20" authorId="0" shapeId="0">
      <text>
        <r>
          <rPr>
            <sz val="9"/>
            <color indexed="81"/>
            <rFont val="Tahoma"/>
            <family val="2"/>
          </rPr>
          <t xml:space="preserve">2016 - 12.91 tenured positions plus 9.0 casual staff </t>
        </r>
      </text>
    </comment>
    <comment ref="X20" authorId="0" shapeId="0">
      <text>
        <r>
          <rPr>
            <sz val="9"/>
            <color indexed="81"/>
            <rFont val="Tahoma"/>
            <family val="2"/>
          </rPr>
          <t xml:space="preserve">2016 - Casual staff </t>
        </r>
      </text>
    </comment>
    <comment ref="Z20" authorId="0" shapeId="0">
      <text>
        <r>
          <rPr>
            <sz val="9"/>
            <color indexed="81"/>
            <rFont val="Tahoma"/>
            <family val="2"/>
          </rPr>
          <t>This decrease reflects the Libraryâ€™s deliberate, strategic move to more blended and online approaches to teaching and learning, in alignment with the University's Better Teaching, Better Learning Agenda.</t>
        </r>
      </text>
    </comment>
    <comment ref="AA20" authorId="0" shapeId="0">
      <text>
        <r>
          <rPr>
            <sz val="9"/>
            <color indexed="81"/>
            <rFont val="Tahoma"/>
            <family val="2"/>
          </rPr>
          <t>This decrease reflects the Libraryâ€™s deliberate, strategic move to more blended and online approaches to teaching and learning, in alignment with the University's Better Teaching, Better Learning Agenda.</t>
        </r>
      </text>
    </comment>
    <comment ref="AC20" authorId="0" shapeId="0">
      <text>
        <r>
          <rPr>
            <sz val="9"/>
            <color indexed="81"/>
            <rFont val="Tahoma"/>
            <family val="2"/>
          </rPr>
          <t>Loans decline reflects refurbishments in major libraries and reduced physical print content in collection.</t>
        </r>
      </text>
    </comment>
    <comment ref="AD20" authorId="0" shapeId="0">
      <text>
        <r>
          <rPr>
            <sz val="9"/>
            <color indexed="81"/>
            <rFont val="Tahoma"/>
            <family val="2"/>
          </rPr>
          <t>Loans decline reflects refurbishments in major libraries and reduced physical print content in collection.</t>
        </r>
      </text>
    </comment>
    <comment ref="AH20" authorId="0" shapeId="0">
      <text>
        <r>
          <rPr>
            <sz val="9"/>
            <color indexed="81"/>
            <rFont val="Tahoma"/>
            <family val="2"/>
          </rPr>
          <t xml:space="preserve">An accurate figure cannot be provided as door counters were not functional in the two busiest libraries, Matheson and Caulfield due to refurbishments. </t>
        </r>
      </text>
    </comment>
    <comment ref="AO20" authorId="0" shapeId="0">
      <text>
        <r>
          <rPr>
            <sz val="9"/>
            <color indexed="81"/>
            <rFont val="Tahoma"/>
            <family val="2"/>
          </rPr>
          <t xml:space="preserve"> _x000D_
Total incomplete as some values contain CP</t>
        </r>
      </text>
    </comment>
    <comment ref="AT20" authorId="0" shapeId="0">
      <text>
        <r>
          <rPr>
            <sz val="9"/>
            <color indexed="81"/>
            <rFont val="Tahoma"/>
            <family val="2"/>
          </rPr>
          <t xml:space="preserve"> _x000D_
Total incomplete as some values contain CP</t>
        </r>
      </text>
    </comment>
    <comment ref="BA20" authorId="0" shapeId="0">
      <text>
        <r>
          <rPr>
            <sz val="9"/>
            <color indexed="81"/>
            <rFont val="Tahoma"/>
            <family val="2"/>
          </rPr>
          <t xml:space="preserve"> _x000D_
Total incomplete as some values contain CP</t>
        </r>
      </text>
    </comment>
    <comment ref="BG20" authorId="0" shapeId="0">
      <text>
        <r>
          <rPr>
            <sz val="9"/>
            <color indexed="81"/>
            <rFont val="Tahoma"/>
            <family val="2"/>
          </rPr>
          <t xml:space="preserve"> _x000D_
Total incomplete as some values contain CP</t>
        </r>
      </text>
    </comment>
    <comment ref="BM20" authorId="0" shapeId="0">
      <text>
        <r>
          <rPr>
            <sz val="9"/>
            <color indexed="81"/>
            <rFont val="Tahoma"/>
            <family val="2"/>
          </rPr>
          <t xml:space="preserve"> _x000D_
Total incomplete as some values contain CP</t>
        </r>
      </text>
    </comment>
    <comment ref="BS20" authorId="0" shapeId="0">
      <text>
        <r>
          <rPr>
            <sz val="9"/>
            <color indexed="81"/>
            <rFont val="Tahoma"/>
            <family val="2"/>
          </rPr>
          <t xml:space="preserve"> _x000D_
Total incomplete as some values contain CP</t>
        </r>
      </text>
    </comment>
    <comment ref="CE20" authorId="0" shapeId="0">
      <text>
        <r>
          <rPr>
            <sz val="9"/>
            <color indexed="81"/>
            <rFont val="Tahoma"/>
            <family val="2"/>
          </rPr>
          <t xml:space="preserve"> _x000D_
Total incomplete as some values contain CP</t>
        </r>
      </text>
    </comment>
    <comment ref="CH20" authorId="0" shapeId="0">
      <text>
        <r>
          <rPr>
            <sz val="9"/>
            <color indexed="81"/>
            <rFont val="Tahoma"/>
            <family val="2"/>
          </rPr>
          <t xml:space="preserve"> _x000D_
Total incomplete as some values contain CP</t>
        </r>
      </text>
    </comment>
    <comment ref="CK20" authorId="0" shapeId="0">
      <text>
        <r>
          <rPr>
            <sz val="9"/>
            <color indexed="81"/>
            <rFont val="Tahoma"/>
            <family val="2"/>
          </rPr>
          <t xml:space="preserve"> _x000D_
Total incomplete as some values contain CP</t>
        </r>
      </text>
    </comment>
    <comment ref="CL20" authorId="0" shapeId="0">
      <text>
        <r>
          <rPr>
            <sz val="9"/>
            <color indexed="81"/>
            <rFont val="Tahoma"/>
            <family val="2"/>
          </rPr>
          <t xml:space="preserve"> _x000D_
Total incomplete as some values contain CP</t>
        </r>
      </text>
    </comment>
    <comment ref="CM20" authorId="0" shapeId="0">
      <text>
        <r>
          <rPr>
            <sz val="9"/>
            <color indexed="81"/>
            <rFont val="Tahoma"/>
            <family val="2"/>
          </rPr>
          <t xml:space="preserve"> _x000D_
Total incomplete as some values contain CP</t>
        </r>
      </text>
    </comment>
    <comment ref="CN20" authorId="0" shapeId="0">
      <text>
        <r>
          <rPr>
            <sz val="9"/>
            <color indexed="81"/>
            <rFont val="Tahoma"/>
            <family val="2"/>
          </rPr>
          <t xml:space="preserve"> _x000D_
Total incomplete as some values contain CP</t>
        </r>
      </text>
    </comment>
    <comment ref="CO20" authorId="0" shapeId="0">
      <text>
        <r>
          <rPr>
            <sz val="9"/>
            <color indexed="81"/>
            <rFont val="Tahoma"/>
            <family val="2"/>
          </rPr>
          <t xml:space="preserve"> _x000D_
Total incomplete as some values contain CP</t>
        </r>
      </text>
    </comment>
    <comment ref="CP20" authorId="0" shapeId="0">
      <text>
        <r>
          <rPr>
            <sz val="9"/>
            <color indexed="81"/>
            <rFont val="Tahoma"/>
            <family val="2"/>
          </rPr>
          <t xml:space="preserve"> _x000D_
Total incomplete as some values contain CP</t>
        </r>
      </text>
    </comment>
    <comment ref="CQ20" authorId="0" shapeId="0">
      <text>
        <r>
          <rPr>
            <sz val="9"/>
            <color indexed="81"/>
            <rFont val="Tahoma"/>
            <family val="2"/>
          </rPr>
          <t xml:space="preserve"> _x000D_
Total incomplete as some values contain CP</t>
        </r>
      </text>
    </comment>
    <comment ref="CR20" authorId="0" shapeId="0">
      <text>
        <r>
          <rPr>
            <sz val="9"/>
            <color indexed="81"/>
            <rFont val="Tahoma"/>
            <family val="2"/>
          </rPr>
          <t xml:space="preserve"> _x000D_
Total incomplete as some values contain CP</t>
        </r>
      </text>
    </comment>
    <comment ref="DQ20" authorId="0" shapeId="0">
      <text>
        <r>
          <rPr>
            <sz val="9"/>
            <color indexed="81"/>
            <rFont val="Tahoma"/>
            <family val="2"/>
          </rPr>
          <t>Decrease due to 2016 being a non-ERA year.</t>
        </r>
      </text>
    </comment>
    <comment ref="DT20" authorId="0" shapeId="0">
      <text>
        <r>
          <rPr>
            <sz val="9"/>
            <color indexed="81"/>
            <rFont val="Tahoma"/>
            <family val="2"/>
          </rPr>
          <t xml:space="preserve"> </t>
        </r>
      </text>
    </comment>
    <comment ref="C21" authorId="0" shapeId="0">
      <text>
        <r>
          <rPr>
            <sz val="9"/>
            <color indexed="81"/>
            <rFont val="Tahoma"/>
            <family val="2"/>
          </rPr>
          <t>Affected by closure of Rockingham Campus Library Jan 2016</t>
        </r>
      </text>
    </comment>
    <comment ref="D21" authorId="0" shapeId="0">
      <text>
        <r>
          <rPr>
            <sz val="9"/>
            <color indexed="81"/>
            <rFont val="Tahoma"/>
            <family val="2"/>
          </rPr>
          <t>Affected by closure of Rockingham Campus Library Jan 2016</t>
        </r>
      </text>
    </comment>
    <comment ref="F21" authorId="0" shapeId="0">
      <text>
        <r>
          <rPr>
            <sz val="9"/>
            <color indexed="81"/>
            <rFont val="Tahoma"/>
            <family val="2"/>
          </rPr>
          <t>Affected by closure of Rockingham Campus Library Jan 2016</t>
        </r>
      </text>
    </comment>
    <comment ref="M21" authorId="0" shapeId="0">
      <text>
        <r>
          <rPr>
            <sz val="9"/>
            <color indexed="81"/>
            <rFont val="Tahoma"/>
            <family val="2"/>
          </rPr>
          <t>Affected by closure of Rockingham Campus Library Jan 2016</t>
        </r>
      </text>
    </comment>
    <comment ref="AC21" authorId="0" shapeId="0">
      <text>
        <r>
          <rPr>
            <sz val="9"/>
            <color indexed="81"/>
            <rFont val="Tahoma"/>
            <family val="2"/>
          </rPr>
          <t>Affected by closure of Rockingham Campus Library Jan 2016</t>
        </r>
      </text>
    </comment>
    <comment ref="AH21" authorId="0" shapeId="0">
      <text>
        <r>
          <rPr>
            <sz val="9"/>
            <color indexed="81"/>
            <rFont val="Tahoma"/>
            <family val="2"/>
          </rPr>
          <t>Affected by closure of Rockingham Campus Library Jan 2016</t>
        </r>
      </text>
    </comment>
    <comment ref="AO21" authorId="0" shapeId="0">
      <text>
        <r>
          <rPr>
            <sz val="9"/>
            <color indexed="81"/>
            <rFont val="Tahoma"/>
            <family val="2"/>
          </rPr>
          <t>New definitions for variables more accurately reflect current holdings compared with previous cumulative model</t>
        </r>
      </text>
    </comment>
    <comment ref="AT21" authorId="0" shapeId="0">
      <text>
        <r>
          <rPr>
            <sz val="9"/>
            <color indexed="81"/>
            <rFont val="Tahoma"/>
            <family val="2"/>
          </rPr>
          <t>New definitions for variables more accurately reflect current holdings compared with previous cumulative model</t>
        </r>
      </text>
    </comment>
    <comment ref="CC21" authorId="0" shapeId="0">
      <text>
        <r>
          <rPr>
            <sz val="9"/>
            <color indexed="81"/>
            <rFont val="Tahoma"/>
            <family val="2"/>
          </rPr>
          <t>Affected by closure of Rockingham Campus Library Jan 2016</t>
        </r>
      </text>
    </comment>
    <comment ref="CU21" authorId="0" shapeId="0">
      <text>
        <r>
          <rPr>
            <sz val="9"/>
            <color indexed="81"/>
            <rFont val="Tahoma"/>
            <family val="2"/>
          </rPr>
          <t>Affected by closure of Rockingham Campus Library Jan 2016</t>
        </r>
      </text>
    </comment>
    <comment ref="DU21" authorId="0" shapeId="0">
      <text>
        <r>
          <rPr>
            <sz val="9"/>
            <color indexed="81"/>
            <rFont val="Tahoma"/>
            <family val="2"/>
          </rPr>
          <t xml:space="preserve"> _x000D_
Total incomplete as some values contain CP</t>
        </r>
      </text>
    </comment>
    <comment ref="DU22" authorId="0" shapeId="0">
      <text>
        <r>
          <rPr>
            <sz val="9"/>
            <color indexed="81"/>
            <rFont val="Tahoma"/>
            <family val="2"/>
          </rPr>
          <t xml:space="preserve"> _x000D_
Total includes NA responses</t>
        </r>
      </text>
    </comment>
    <comment ref="D23" authorId="0" shapeId="0">
      <text>
        <r>
          <rPr>
            <sz val="9"/>
            <color indexed="81"/>
            <rFont val="Tahoma"/>
            <family val="2"/>
          </rPr>
          <t>Swanston Library floorspace changed due to renovations</t>
        </r>
      </text>
    </comment>
    <comment ref="I23" authorId="0" shapeId="0">
      <text>
        <r>
          <rPr>
            <sz val="9"/>
            <color indexed="81"/>
            <rFont val="Tahoma"/>
            <family val="2"/>
          </rPr>
          <t>Other positions were added to this column</t>
        </r>
      </text>
    </comment>
    <comment ref="F24" authorId="0" shapeId="0">
      <text>
        <r>
          <rPr>
            <sz val="9"/>
            <color indexed="81"/>
            <rFont val="Tahoma"/>
            <family val="2"/>
          </rPr>
          <t>Lismore 629; CHEC 250; GCTH 147</t>
        </r>
      </text>
    </comment>
    <comment ref="M24" authorId="0" shapeId="0">
      <text>
        <r>
          <rPr>
            <sz val="9"/>
            <color indexed="81"/>
            <rFont val="Tahoma"/>
            <family val="2"/>
          </rPr>
          <t>Library Staff calculated from 31/3/2015-1/4/2016 to reflect staff student ratio</t>
        </r>
      </text>
    </comment>
    <comment ref="AR24" authorId="0" shapeId="0">
      <text>
        <r>
          <rPr>
            <sz val="9"/>
            <color indexed="81"/>
            <rFont val="Tahoma"/>
            <family val="2"/>
          </rPr>
          <t>Estimate only as UNILINC didn't load all content</t>
        </r>
      </text>
    </comment>
    <comment ref="AS24" authorId="0" shapeId="0">
      <text>
        <r>
          <rPr>
            <sz val="9"/>
            <color indexed="81"/>
            <rFont val="Tahoma"/>
            <family val="2"/>
          </rPr>
          <t xml:space="preserve"> _x000D_
Total includes estimated values</t>
        </r>
      </text>
    </comment>
    <comment ref="AT24" authorId="0" shapeId="0">
      <text>
        <r>
          <rPr>
            <sz val="9"/>
            <color indexed="81"/>
            <rFont val="Tahoma"/>
            <family val="2"/>
          </rPr>
          <t xml:space="preserve"> _x000D_
Total includes estimated values</t>
        </r>
      </text>
    </comment>
    <comment ref="CU24" authorId="0" shapeId="0">
      <text>
        <r>
          <rPr>
            <sz val="9"/>
            <color indexed="81"/>
            <rFont val="Tahoma"/>
            <family val="2"/>
          </rPr>
          <t>From ALMA SCU CAUL Population Other Users</t>
        </r>
      </text>
    </comment>
    <comment ref="H25" authorId="0" shapeId="0">
      <text>
        <r>
          <rPr>
            <sz val="9"/>
            <color indexed="81"/>
            <rFont val="Tahoma"/>
            <family val="2"/>
          </rPr>
          <t>During reorganisation, some library staff moved to other departments.</t>
        </r>
      </text>
    </comment>
    <comment ref="M25" authorId="0" shapeId="0">
      <text>
        <r>
          <rPr>
            <sz val="9"/>
            <color indexed="81"/>
            <rFont val="Tahoma"/>
            <family val="2"/>
          </rPr>
          <t>Some library staff moved to other departments.</t>
        </r>
      </text>
    </comment>
    <comment ref="AH25" authorId="0" shapeId="0">
      <text>
        <r>
          <rPr>
            <sz val="9"/>
            <color indexed="81"/>
            <rFont val="Tahoma"/>
            <family val="2"/>
          </rPr>
          <t>New system implemented during year which may have affected count</t>
        </r>
      </text>
    </comment>
    <comment ref="AL25" authorId="0" shapeId="0">
      <text>
        <r>
          <rPr>
            <sz val="9"/>
            <color indexed="81"/>
            <rFont val="Tahoma"/>
            <family val="2"/>
          </rPr>
          <t>We cannot distinguish between purchased and subscribed ebooks so this is the total of both</t>
        </r>
      </text>
    </comment>
    <comment ref="AM25" authorId="0" shapeId="0">
      <text>
        <r>
          <rPr>
            <sz val="9"/>
            <color indexed="81"/>
            <rFont val="Tahoma"/>
            <family val="2"/>
          </rPr>
          <t>We cannot distinguish between purchased and subscribed ebooks</t>
        </r>
      </text>
    </comment>
    <comment ref="AN25" authorId="0" shapeId="0">
      <text>
        <r>
          <rPr>
            <sz val="9"/>
            <color indexed="81"/>
            <rFont val="Tahoma"/>
            <family val="2"/>
          </rPr>
          <t xml:space="preserve"> _x000D_
Total includes estimated values</t>
        </r>
      </text>
    </comment>
    <comment ref="AO25" authorId="0" shapeId="0">
      <text>
        <r>
          <rPr>
            <sz val="9"/>
            <color indexed="81"/>
            <rFont val="Tahoma"/>
            <family val="2"/>
          </rPr>
          <t xml:space="preserve"> _x000D_
Total includes estimated values</t>
        </r>
      </text>
    </comment>
    <comment ref="AS25" authorId="0" shapeId="0">
      <text>
        <r>
          <rPr>
            <sz val="9"/>
            <color indexed="81"/>
            <rFont val="Tahoma"/>
            <family val="2"/>
          </rPr>
          <t xml:space="preserve"> _x000D_
Total includes estimated values</t>
        </r>
      </text>
    </comment>
    <comment ref="AT25" authorId="0" shapeId="0">
      <text>
        <r>
          <rPr>
            <sz val="9"/>
            <color indexed="81"/>
            <rFont val="Tahoma"/>
            <family val="2"/>
          </rPr>
          <t xml:space="preserve"> _x000D_
Total includes estimated values</t>
        </r>
      </text>
    </comment>
    <comment ref="BM25" authorId="0" shapeId="0">
      <text>
        <r>
          <rPr>
            <sz val="9"/>
            <color indexed="81"/>
            <rFont val="Tahoma"/>
            <family val="2"/>
          </rPr>
          <t xml:space="preserve"> _x000D_
Total incomplete as some values contain CP</t>
        </r>
      </text>
    </comment>
    <comment ref="BQ25" authorId="0" shapeId="0">
      <text>
        <r>
          <rPr>
            <sz val="9"/>
            <color indexed="81"/>
            <rFont val="Tahoma"/>
            <family val="2"/>
          </rPr>
          <t>Estimate at 95% of non-serial purchases</t>
        </r>
      </text>
    </comment>
    <comment ref="BR25" authorId="0" shapeId="0">
      <text>
        <r>
          <rPr>
            <sz val="9"/>
            <color indexed="81"/>
            <rFont val="Tahoma"/>
            <family val="2"/>
          </rPr>
          <t>Estimate at 5% of non-serial purchases</t>
        </r>
      </text>
    </comment>
    <comment ref="BS25" authorId="0" shapeId="0">
      <text>
        <r>
          <rPr>
            <sz val="9"/>
            <color indexed="81"/>
            <rFont val="Tahoma"/>
            <family val="2"/>
          </rPr>
          <t xml:space="preserve"> _x000D_
Total includes estimated values</t>
        </r>
      </text>
    </comment>
    <comment ref="BZ25" authorId="0" shapeId="0">
      <text>
        <r>
          <rPr>
            <sz val="9"/>
            <color indexed="81"/>
            <rFont val="Tahoma"/>
            <family val="2"/>
          </rPr>
          <t>Estimate at 98% of subscription expenditure</t>
        </r>
      </text>
    </comment>
    <comment ref="CA25" authorId="0" shapeId="0">
      <text>
        <r>
          <rPr>
            <sz val="9"/>
            <color indexed="81"/>
            <rFont val="Tahoma"/>
            <family val="2"/>
          </rPr>
          <t>Estimate at 2% of subscription expenditure</t>
        </r>
      </text>
    </comment>
    <comment ref="CB25" authorId="0" shapeId="0">
      <text>
        <r>
          <rPr>
            <sz val="9"/>
            <color indexed="81"/>
            <rFont val="Tahoma"/>
            <family val="2"/>
          </rPr>
          <t xml:space="preserve"> _x000D_
Total includes estimated values</t>
        </r>
      </text>
    </comment>
    <comment ref="CE25" authorId="0" shapeId="0">
      <text>
        <r>
          <rPr>
            <sz val="9"/>
            <color indexed="81"/>
            <rFont val="Tahoma"/>
            <family val="2"/>
          </rPr>
          <t xml:space="preserve"> _x000D_
Total incomplete as some values contain CP _x000D_
Total includes estimated values</t>
        </r>
      </text>
    </comment>
    <comment ref="CH25" authorId="0" shapeId="0">
      <text>
        <r>
          <rPr>
            <sz val="9"/>
            <color indexed="81"/>
            <rFont val="Tahoma"/>
            <family val="2"/>
          </rPr>
          <t xml:space="preserve"> _x000D_
Total incomplete as some values contain CP _x000D_
Total includes estimated values</t>
        </r>
      </text>
    </comment>
    <comment ref="CJ25" authorId="0" shapeId="0">
      <text>
        <r>
          <rPr>
            <sz val="9"/>
            <color indexed="81"/>
            <rFont val="Tahoma"/>
            <family val="2"/>
          </rPr>
          <t xml:space="preserve"> _x000D_
Total incomplete as some values contain CP _x000D_
Total includes estimated values</t>
        </r>
      </text>
    </comment>
    <comment ref="CK25" authorId="0" shapeId="0">
      <text>
        <r>
          <rPr>
            <sz val="9"/>
            <color indexed="81"/>
            <rFont val="Tahoma"/>
            <family val="2"/>
          </rPr>
          <t xml:space="preserve"> _x000D_
Total incomplete as some values contain CP _x000D_
Total includes estimated values</t>
        </r>
      </text>
    </comment>
    <comment ref="CL25" authorId="0" shapeId="0">
      <text>
        <r>
          <rPr>
            <sz val="9"/>
            <color indexed="81"/>
            <rFont val="Tahoma"/>
            <family val="2"/>
          </rPr>
          <t xml:space="preserve"> _x000D_
Total incomplete as some values contain CP _x000D_
Total includes estimated values</t>
        </r>
      </text>
    </comment>
    <comment ref="CM25" authorId="0" shapeId="0">
      <text>
        <r>
          <rPr>
            <sz val="9"/>
            <color indexed="81"/>
            <rFont val="Tahoma"/>
            <family val="2"/>
          </rPr>
          <t xml:space="preserve"> _x000D_
Total incomplete as some values contain CP</t>
        </r>
      </text>
    </comment>
    <comment ref="CN25" authorId="0" shapeId="0">
      <text>
        <r>
          <rPr>
            <sz val="9"/>
            <color indexed="81"/>
            <rFont val="Tahoma"/>
            <family val="2"/>
          </rPr>
          <t xml:space="preserve"> _x000D_
Total incomplete as some values contain CP _x000D_
Total includes estimated values</t>
        </r>
      </text>
    </comment>
    <comment ref="CO25" authorId="0" shapeId="0">
      <text>
        <r>
          <rPr>
            <sz val="9"/>
            <color indexed="81"/>
            <rFont val="Tahoma"/>
            <family val="2"/>
          </rPr>
          <t xml:space="preserve"> _x000D_
Total incomplete as some values contain CP _x000D_
Total includes estimated values</t>
        </r>
      </text>
    </comment>
    <comment ref="CP25" authorId="0" shapeId="0">
      <text>
        <r>
          <rPr>
            <sz val="9"/>
            <color indexed="81"/>
            <rFont val="Tahoma"/>
            <family val="2"/>
          </rPr>
          <t xml:space="preserve"> _x000D_
Total incomplete as some values contain CP _x000D_
Total includes estimated values</t>
        </r>
      </text>
    </comment>
    <comment ref="CQ25" authorId="0" shapeId="0">
      <text>
        <r>
          <rPr>
            <sz val="9"/>
            <color indexed="81"/>
            <rFont val="Tahoma"/>
            <family val="2"/>
          </rPr>
          <t xml:space="preserve"> _x000D_
Total incomplete as some values contain CP _x000D_
Total includes estimated values</t>
        </r>
      </text>
    </comment>
    <comment ref="CR25" authorId="0" shapeId="0">
      <text>
        <r>
          <rPr>
            <sz val="9"/>
            <color indexed="81"/>
            <rFont val="Tahoma"/>
            <family val="2"/>
          </rPr>
          <t xml:space="preserve"> _x000D_
Total incomplete as some values contain CP _x000D_
Total includes estimated values</t>
        </r>
      </text>
    </comment>
    <comment ref="DO25" authorId="0" shapeId="0">
      <text>
        <r>
          <rPr>
            <sz val="9"/>
            <color indexed="81"/>
            <rFont val="Tahoma"/>
            <family val="2"/>
          </rPr>
          <t xml:space="preserve"> _x000D_
Total includes NA responses</t>
        </r>
      </text>
    </comment>
    <comment ref="AT26" authorId="0" shapeId="0">
      <text>
        <r>
          <rPr>
            <sz val="9"/>
            <color indexed="81"/>
            <rFont val="Tahoma"/>
            <family val="2"/>
          </rPr>
          <t xml:space="preserve"> _x000D_
Total includes NA responses</t>
        </r>
      </text>
    </comment>
    <comment ref="BV26" authorId="0" shapeId="0">
      <text>
        <r>
          <rPr>
            <sz val="9"/>
            <color indexed="81"/>
            <rFont val="Tahoma"/>
            <family val="2"/>
          </rPr>
          <t xml:space="preserve"> _x000D_
Total includes NA responses</t>
        </r>
      </text>
    </comment>
    <comment ref="CE26" authorId="0" shapeId="0">
      <text>
        <r>
          <rPr>
            <sz val="9"/>
            <color indexed="81"/>
            <rFont val="Tahoma"/>
            <family val="2"/>
          </rPr>
          <t xml:space="preserve"> _x000D_
Total includes NA responses</t>
        </r>
      </text>
    </comment>
    <comment ref="CH26" authorId="0" shapeId="0">
      <text>
        <r>
          <rPr>
            <sz val="9"/>
            <color indexed="81"/>
            <rFont val="Tahoma"/>
            <family val="2"/>
          </rPr>
          <t xml:space="preserve"> _x000D_
Total includes NA responses</t>
        </r>
      </text>
    </comment>
    <comment ref="CM26" authorId="0" shapeId="0">
      <text>
        <r>
          <rPr>
            <sz val="9"/>
            <color indexed="81"/>
            <rFont val="Tahoma"/>
            <family val="2"/>
          </rPr>
          <t xml:space="preserve"> _x000D_
Total includes NA responses</t>
        </r>
      </text>
    </comment>
    <comment ref="CN26" authorId="0" shapeId="0">
      <text>
        <r>
          <rPr>
            <sz val="9"/>
            <color indexed="81"/>
            <rFont val="Tahoma"/>
            <family val="2"/>
          </rPr>
          <t xml:space="preserve"> _x000D_
Total includes NA responses</t>
        </r>
      </text>
    </comment>
    <comment ref="CP26" authorId="0" shapeId="0">
      <text>
        <r>
          <rPr>
            <sz val="9"/>
            <color indexed="81"/>
            <rFont val="Tahoma"/>
            <family val="2"/>
          </rPr>
          <t xml:space="preserve"> _x000D_
Total includes NA responses</t>
        </r>
      </text>
    </comment>
    <comment ref="CR26" authorId="0" shapeId="0">
      <text>
        <r>
          <rPr>
            <sz val="9"/>
            <color indexed="81"/>
            <rFont val="Tahoma"/>
            <family val="2"/>
          </rPr>
          <t xml:space="preserve"> _x000D_
Total includes NA responses</t>
        </r>
      </text>
    </comment>
    <comment ref="P27" authorId="0" shapeId="0">
      <text>
        <r>
          <rPr>
            <sz val="9"/>
            <color indexed="81"/>
            <rFont val="Tahoma"/>
            <family val="2"/>
          </rPr>
          <t>Figure include student casuals, 4 of these staff also have HEW 4 positions</t>
        </r>
      </text>
    </comment>
    <comment ref="Q27" authorId="0" shapeId="0">
      <text>
        <r>
          <rPr>
            <sz val="9"/>
            <color indexed="81"/>
            <rFont val="Tahoma"/>
            <family val="2"/>
          </rPr>
          <t>Figure include 4 student casuals who also have HEW 3 positions</t>
        </r>
      </text>
    </comment>
    <comment ref="AD27" authorId="0" shapeId="0">
      <text>
        <r>
          <rPr>
            <sz val="9"/>
            <color indexed="81"/>
            <rFont val="Tahoma"/>
            <family val="2"/>
          </rPr>
          <t>7 day loans were transferred out of the reserve collection into the general collection in 2016.</t>
        </r>
      </text>
    </comment>
    <comment ref="BQ27" authorId="0" shapeId="0">
      <text>
        <r>
          <rPr>
            <sz val="9"/>
            <color indexed="81"/>
            <rFont val="Tahoma"/>
            <family val="2"/>
          </rPr>
          <t>Figure include non-serials purchases electronic and non-electronic, also includes document delivery expenditure</t>
        </r>
      </text>
    </comment>
    <comment ref="BR27" authorId="0" shapeId="0">
      <text>
        <r>
          <rPr>
            <sz val="9"/>
            <color indexed="81"/>
            <rFont val="Tahoma"/>
            <family val="2"/>
          </rPr>
          <t>See point above</t>
        </r>
      </text>
    </comment>
    <comment ref="BS27" authorId="0" shapeId="0">
      <text>
        <r>
          <rPr>
            <sz val="9"/>
            <color indexed="81"/>
            <rFont val="Tahoma"/>
            <family val="2"/>
          </rPr>
          <t xml:space="preserve"> _x000D_
 _x000D_
Total incomplete as some values contain CP</t>
        </r>
      </text>
    </comment>
    <comment ref="BZ27" authorId="0" shapeId="0">
      <text>
        <r>
          <rPr>
            <sz val="9"/>
            <color indexed="81"/>
            <rFont val="Tahoma"/>
            <family val="2"/>
          </rPr>
          <t>Figure include serials subscriptions electronic and non-electronic</t>
        </r>
      </text>
    </comment>
    <comment ref="CA27" authorId="0" shapeId="0">
      <text>
        <r>
          <rPr>
            <sz val="9"/>
            <color indexed="81"/>
            <rFont val="Tahoma"/>
            <family val="2"/>
          </rPr>
          <t>See point above</t>
        </r>
      </text>
    </comment>
    <comment ref="CE27" authorId="0" shapeId="0">
      <text>
        <r>
          <rPr>
            <sz val="9"/>
            <color indexed="81"/>
            <rFont val="Tahoma"/>
            <family val="2"/>
          </rPr>
          <t xml:space="preserve"> _x000D_
Total incomplete as some values contain CP</t>
        </r>
      </text>
    </comment>
    <comment ref="CH27" authorId="0" shapeId="0">
      <text>
        <r>
          <rPr>
            <sz val="9"/>
            <color indexed="81"/>
            <rFont val="Tahoma"/>
            <family val="2"/>
          </rPr>
          <t xml:space="preserve"> _x000D_
Total incomplete as some values contain CP</t>
        </r>
      </text>
    </comment>
    <comment ref="CJ27" authorId="0" shapeId="0">
      <text>
        <r>
          <rPr>
            <sz val="9"/>
            <color indexed="81"/>
            <rFont val="Tahoma"/>
            <family val="2"/>
          </rPr>
          <t xml:space="preserve"> _x000D_
Total incomplete as some values contain CP</t>
        </r>
      </text>
    </comment>
    <comment ref="CN27" authorId="0" shapeId="0">
      <text>
        <r>
          <rPr>
            <sz val="9"/>
            <color indexed="81"/>
            <rFont val="Tahoma"/>
            <family val="2"/>
          </rPr>
          <t xml:space="preserve"> _x000D_
Total incomplete as some values contain CP</t>
        </r>
      </text>
    </comment>
    <comment ref="CO27" authorId="0" shapeId="0">
      <text>
        <r>
          <rPr>
            <sz val="9"/>
            <color indexed="81"/>
            <rFont val="Tahoma"/>
            <family val="2"/>
          </rPr>
          <t xml:space="preserve"> _x000D_
Total incomplete as some values contain CP</t>
        </r>
      </text>
    </comment>
    <comment ref="CP27" authorId="0" shapeId="0">
      <text>
        <r>
          <rPr>
            <sz val="9"/>
            <color indexed="81"/>
            <rFont val="Tahoma"/>
            <family val="2"/>
          </rPr>
          <t xml:space="preserve"> _x000D_
Total incomplete as some values contain CP</t>
        </r>
      </text>
    </comment>
    <comment ref="CQ27" authorId="0" shapeId="0">
      <text>
        <r>
          <rPr>
            <sz val="9"/>
            <color indexed="81"/>
            <rFont val="Tahoma"/>
            <family val="2"/>
          </rPr>
          <t xml:space="preserve"> _x000D_
Total incomplete as some values contain CP</t>
        </r>
      </text>
    </comment>
    <comment ref="CR27" authorId="0" shapeId="0">
      <text>
        <r>
          <rPr>
            <sz val="9"/>
            <color indexed="81"/>
            <rFont val="Tahoma"/>
            <family val="2"/>
          </rPr>
          <t xml:space="preserve"> _x000D_
Total incomplete as some values contain CP</t>
        </r>
      </text>
    </comment>
    <comment ref="DU27" authorId="0" shapeId="0">
      <text>
        <r>
          <rPr>
            <sz val="9"/>
            <color indexed="81"/>
            <rFont val="Tahoma"/>
            <family val="2"/>
          </rPr>
          <t>Unable to distinguish between works accesses and metadata accesses, total accesses =20503 as per google analytics Jan-Dec 2016.</t>
        </r>
      </text>
    </comment>
    <comment ref="H28" authorId="0" shapeId="0">
      <text>
        <r>
          <rPr>
            <sz val="9"/>
            <color indexed="81"/>
            <rFont val="Tahoma"/>
            <family val="2"/>
          </rPr>
          <t>Includes Archivists</t>
        </r>
      </text>
    </comment>
    <comment ref="J28" authorId="0" shapeId="0">
      <text>
        <r>
          <rPr>
            <sz val="9"/>
            <color indexed="81"/>
            <rFont val="Tahoma"/>
            <family val="2"/>
          </rPr>
          <t>Some of these were counted under other categories in 2015</t>
        </r>
      </text>
    </comment>
    <comment ref="AB28" authorId="0" shapeId="0">
      <text>
        <r>
          <rPr>
            <sz val="9"/>
            <color indexed="81"/>
            <rFont val="Tahoma"/>
            <family val="2"/>
          </rPr>
          <t>Includes research consultations</t>
        </r>
      </text>
    </comment>
    <comment ref="AE28" authorId="0" shapeId="0">
      <text>
        <r>
          <rPr>
            <sz val="9"/>
            <color indexed="81"/>
            <rFont val="Tahoma"/>
            <family val="2"/>
          </rPr>
          <t>ULANZ plus CAVAL</t>
        </r>
      </text>
    </comment>
    <comment ref="AU28" authorId="0" shapeId="0">
      <text>
        <r>
          <rPr>
            <sz val="9"/>
            <color indexed="81"/>
            <rFont val="Tahoma"/>
            <family val="2"/>
          </rPr>
          <t>Not able to supply</t>
        </r>
      </text>
    </comment>
    <comment ref="AW28" authorId="0" shapeId="0">
      <text>
        <r>
          <rPr>
            <sz val="9"/>
            <color indexed="81"/>
            <rFont val="Tahoma"/>
            <family val="2"/>
          </rPr>
          <t>Not able to supply</t>
        </r>
      </text>
    </comment>
    <comment ref="CD28" authorId="0" shapeId="0">
      <text>
        <r>
          <rPr>
            <sz val="9"/>
            <color indexed="81"/>
            <rFont val="Tahoma"/>
            <family val="2"/>
          </rPr>
          <t>Spent on outsourcing tasks to suppliers</t>
        </r>
      </text>
    </comment>
    <comment ref="CG28" authorId="0" shapeId="0">
      <text>
        <r>
          <rPr>
            <sz val="9"/>
            <color indexed="81"/>
            <rFont val="Tahoma"/>
            <family val="2"/>
          </rPr>
          <t xml:space="preserve">Some of this expenditure financed by trust fund money available to the library. </t>
        </r>
      </text>
    </comment>
    <comment ref="CT28" authorId="0" shapeId="0">
      <text>
        <r>
          <rPr>
            <sz val="9"/>
            <color indexed="81"/>
            <rFont val="Tahoma"/>
            <family val="2"/>
          </rPr>
          <t>ULANZ plus CAVAL</t>
        </r>
      </text>
    </comment>
    <comment ref="DT28" authorId="0" shapeId="0">
      <text>
        <r>
          <rPr>
            <sz val="9"/>
            <color indexed="81"/>
            <rFont val="Tahoma"/>
            <family val="2"/>
          </rPr>
          <t>2015 appears to have been incorrectly reported</t>
        </r>
      </text>
    </comment>
    <comment ref="C29" authorId="0" shapeId="0">
      <text>
        <r>
          <rPr>
            <sz val="9"/>
            <color indexed="81"/>
            <rFont val="Tahoma"/>
            <family val="2"/>
          </rPr>
          <t>Includes UNE Archives &amp; Heritage Centre which is managed by the University Library</t>
        </r>
      </text>
    </comment>
    <comment ref="D29" authorId="0" shapeId="0">
      <text>
        <r>
          <rPr>
            <sz val="9"/>
            <color indexed="81"/>
            <rFont val="Tahoma"/>
            <family val="2"/>
          </rPr>
          <t>Includes UNE Archives &amp; Heritage Centre which is managed by the University Library</t>
        </r>
      </text>
    </comment>
    <comment ref="AH29" authorId="0" shapeId="0">
      <text>
        <r>
          <rPr>
            <sz val="9"/>
            <color indexed="81"/>
            <rFont val="Tahoma"/>
            <family val="2"/>
          </rPr>
          <t>Includes Dixson and Law Libraries &amp; A&amp;HC</t>
        </r>
      </text>
    </comment>
    <comment ref="BA29" authorId="0" shapeId="0">
      <text>
        <r>
          <rPr>
            <sz val="9"/>
            <color indexed="81"/>
            <rFont val="Tahoma"/>
            <family val="2"/>
          </rPr>
          <t xml:space="preserve"> _x000D_
Total incomplete as some values contain CP</t>
        </r>
      </text>
    </comment>
    <comment ref="BC29" authorId="0" shapeId="0">
      <text>
        <r>
          <rPr>
            <sz val="9"/>
            <color indexed="81"/>
            <rFont val="Tahoma"/>
            <family val="2"/>
          </rPr>
          <t xml:space="preserve"> _x000D_
Total incomplete as some values contain CP</t>
        </r>
      </text>
    </comment>
    <comment ref="BG29" authorId="0" shapeId="0">
      <text>
        <r>
          <rPr>
            <sz val="9"/>
            <color indexed="81"/>
            <rFont val="Tahoma"/>
            <family val="2"/>
          </rPr>
          <t xml:space="preserve"> _x000D_
Total incomplete as some values contain CP</t>
        </r>
      </text>
    </comment>
    <comment ref="BI29" authorId="0" shapeId="0">
      <text>
        <r>
          <rPr>
            <sz val="9"/>
            <color indexed="81"/>
            <rFont val="Tahoma"/>
            <family val="2"/>
          </rPr>
          <t xml:space="preserve"> _x000D_
Total incomplete as some values contain CP</t>
        </r>
      </text>
    </comment>
    <comment ref="BM29" authorId="0" shapeId="0">
      <text>
        <r>
          <rPr>
            <sz val="9"/>
            <color indexed="81"/>
            <rFont val="Tahoma"/>
            <family val="2"/>
          </rPr>
          <t xml:space="preserve"> _x000D_
Total incomplete as some values contain CP</t>
        </r>
      </text>
    </comment>
    <comment ref="BO29" authorId="0" shapeId="0">
      <text>
        <r>
          <rPr>
            <sz val="9"/>
            <color indexed="81"/>
            <rFont val="Tahoma"/>
            <family val="2"/>
          </rPr>
          <t xml:space="preserve"> _x000D_
Total incomplete as some values contain CP</t>
        </r>
      </text>
    </comment>
    <comment ref="CF29" authorId="0" shapeId="0">
      <text>
        <r>
          <rPr>
            <sz val="9"/>
            <color indexed="81"/>
            <rFont val="Tahoma"/>
            <family val="2"/>
          </rPr>
          <t>includes balance of payment for Library Services Platform, redundancy payments as a result of workplace change, ReDBox development fee, and Rapid ILL one-off set up fee</t>
        </r>
      </text>
    </comment>
    <comment ref="DO29" authorId="0" shapeId="0">
      <text>
        <r>
          <rPr>
            <sz val="9"/>
            <color indexed="81"/>
            <rFont val="Tahoma"/>
            <family val="2"/>
          </rPr>
          <t xml:space="preserve"> _x000D_
Total incomplete as some values contain CP</t>
        </r>
      </text>
    </comment>
    <comment ref="E30" authorId="0" shapeId="0">
      <text>
        <r>
          <rPr>
            <sz val="9"/>
            <color indexed="81"/>
            <rFont val="Tahoma"/>
            <family val="2"/>
          </rPr>
          <t>UNSW Canberra: 69 hours</t>
        </r>
      </text>
    </comment>
    <comment ref="F30" authorId="0" shapeId="0">
      <text>
        <r>
          <rPr>
            <sz val="9"/>
            <color indexed="81"/>
            <rFont val="Tahoma"/>
            <family val="2"/>
          </rPr>
          <t>Sydney made changes to what is counted as a seat, now excluding social seating in circulation areas.</t>
        </r>
      </text>
    </comment>
    <comment ref="CE30" authorId="0" shapeId="0">
      <text>
        <r>
          <rPr>
            <sz val="9"/>
            <color indexed="81"/>
            <rFont val="Tahoma"/>
            <family val="2"/>
          </rPr>
          <t>Total $42,816,160 _x000D_
Total incomplete as some values contain CP</t>
        </r>
      </text>
    </comment>
    <comment ref="CH30" authorId="0" shapeId="0">
      <text>
        <r>
          <rPr>
            <sz val="9"/>
            <color indexed="81"/>
            <rFont val="Tahoma"/>
            <family val="2"/>
          </rPr>
          <t>_x000D_
Total $2,328,232 _x000D_
Total incomplete as some values contain CP</t>
        </r>
      </text>
    </comment>
    <comment ref="CJ30" authorId="0" shapeId="0">
      <text>
        <r>
          <rPr>
            <sz val="9"/>
            <color indexed="81"/>
            <rFont val="Tahoma"/>
            <family val="2"/>
          </rPr>
          <t>_x000D_
Total $1,519,520 _x000D_
Total incomplete as some values contain CP</t>
        </r>
      </text>
    </comment>
    <comment ref="CM30" authorId="0" shapeId="0">
      <text>
        <r>
          <rPr>
            <sz val="9"/>
            <color indexed="81"/>
            <rFont val="Tahoma"/>
            <family val="2"/>
          </rPr>
          <t xml:space="preserve"> _x000D_
Total incomplete as some values contain CP</t>
        </r>
      </text>
    </comment>
    <comment ref="CN30" authorId="0" shapeId="0">
      <text>
        <r>
          <rPr>
            <sz val="9"/>
            <color indexed="81"/>
            <rFont val="Tahoma"/>
            <family val="2"/>
          </rPr>
          <t xml:space="preserve"> _x000D_
Total incomplete as some values contain CP</t>
        </r>
      </text>
    </comment>
    <comment ref="CO30" authorId="0" shapeId="0">
      <text>
        <r>
          <rPr>
            <sz val="9"/>
            <color indexed="81"/>
            <rFont val="Tahoma"/>
            <family val="2"/>
          </rPr>
          <t>_x000D_
Total $20,768,824 _x000D_
Total incomplete as some values contain CP</t>
        </r>
      </text>
    </comment>
    <comment ref="CP30" authorId="0" shapeId="0">
      <text>
        <r>
          <rPr>
            <sz val="9"/>
            <color indexed="81"/>
            <rFont val="Tahoma"/>
            <family val="2"/>
          </rPr>
          <t>_x000D_
Total $16,070,262 _x000D_
Total incomplete as some values contain CP</t>
        </r>
      </text>
    </comment>
    <comment ref="CR30" authorId="0" shapeId="0">
      <text>
        <r>
          <rPr>
            <sz val="9"/>
            <color indexed="81"/>
            <rFont val="Tahoma"/>
            <family val="2"/>
          </rPr>
          <t>_x000D_
Total $21,842,000 _x000D_
Total incomplete as some values contain CP</t>
        </r>
      </text>
    </comment>
    <comment ref="DS30" authorId="0" shapeId="0">
      <text>
        <r>
          <rPr>
            <sz val="9"/>
            <color indexed="81"/>
            <rFont val="Tahoma"/>
            <family val="2"/>
          </rPr>
          <t>Reduced from 2015 value because of more rigorous filtering of access to UNSWorks from robots and blacklisted IP adresses</t>
        </r>
      </text>
    </comment>
    <comment ref="F31" authorId="0" shapeId="0">
      <text>
        <r>
          <rPr>
            <sz val="9"/>
            <color indexed="81"/>
            <rFont val="Tahoma"/>
            <family val="2"/>
          </rPr>
          <t>Opening of new Learning Lounge</t>
        </r>
      </text>
    </comment>
    <comment ref="AB31" authorId="0" shapeId="0">
      <text>
        <r>
          <rPr>
            <sz val="9"/>
            <color indexed="81"/>
            <rFont val="Tahoma"/>
            <family val="2"/>
          </rPr>
          <t>Method of the collection of data significantly changed</t>
        </r>
      </text>
    </comment>
    <comment ref="AS31" authorId="0" shapeId="0">
      <text>
        <r>
          <rPr>
            <sz val="9"/>
            <color indexed="81"/>
            <rFont val="Tahoma"/>
            <family val="2"/>
          </rPr>
          <t>. Does not include free access titles.</t>
        </r>
      </text>
    </comment>
    <comment ref="AT31" authorId="0" shapeId="0">
      <text>
        <r>
          <rPr>
            <sz val="9"/>
            <color indexed="81"/>
            <rFont val="Tahoma"/>
            <family val="2"/>
          </rPr>
          <t xml:space="preserve"> _x000D_
Total incomplete as some values contain CP</t>
        </r>
      </text>
    </comment>
    <comment ref="CF31" authorId="0" shapeId="0">
      <text>
        <r>
          <rPr>
            <sz val="9"/>
            <color indexed="81"/>
            <rFont val="Tahoma"/>
            <family val="2"/>
          </rPr>
          <t>Archives in the Bush</t>
        </r>
      </text>
    </comment>
    <comment ref="E33" authorId="0" shapeId="0">
      <text>
        <r>
          <rPr>
            <sz val="9"/>
            <color indexed="81"/>
            <rFont val="Tahoma"/>
            <family val="2"/>
          </rPr>
          <t>SSAH 10x5; 5x2</t>
        </r>
      </text>
    </comment>
    <comment ref="AJ33" authorId="0" shapeId="0">
      <text>
        <r>
          <rPr>
            <sz val="9"/>
            <color indexed="81"/>
            <rFont val="Tahoma"/>
            <family val="2"/>
          </rPr>
          <t>Change from Millenium to Alma - unable to provide this data</t>
        </r>
      </text>
    </comment>
    <comment ref="AK33" authorId="0" shapeId="0">
      <text>
        <r>
          <rPr>
            <sz val="9"/>
            <color indexed="81"/>
            <rFont val="Tahoma"/>
            <family val="2"/>
          </rPr>
          <t>Change from Millenium to Alma - unable to provide this data</t>
        </r>
      </text>
    </comment>
    <comment ref="AL33" authorId="0" shapeId="0">
      <text>
        <r>
          <rPr>
            <sz val="9"/>
            <color indexed="81"/>
            <rFont val="Tahoma"/>
            <family val="2"/>
          </rPr>
          <t>Change from Millenium to Alma - unable to provide this data</t>
        </r>
      </text>
    </comment>
    <comment ref="AM33" authorId="0" shapeId="0">
      <text>
        <r>
          <rPr>
            <sz val="9"/>
            <color indexed="81"/>
            <rFont val="Tahoma"/>
            <family val="2"/>
          </rPr>
          <t>Change from Millenium to Alma - unable to provide this data</t>
        </r>
      </text>
    </comment>
    <comment ref="AO33" authorId="0" shapeId="0">
      <text>
        <r>
          <rPr>
            <sz val="9"/>
            <color indexed="81"/>
            <rFont val="Tahoma"/>
            <family val="2"/>
          </rPr>
          <t>Change from Millenium to Alma - unable to provide this data</t>
        </r>
      </text>
    </comment>
    <comment ref="AP33" authorId="0" shapeId="0">
      <text>
        <r>
          <rPr>
            <sz val="9"/>
            <color indexed="81"/>
            <rFont val="Tahoma"/>
            <family val="2"/>
          </rPr>
          <t>Change from Millenium to Alma - unable to provide this data</t>
        </r>
      </text>
    </comment>
    <comment ref="AQ33" authorId="0" shapeId="0">
      <text>
        <r>
          <rPr>
            <sz val="9"/>
            <color indexed="81"/>
            <rFont val="Tahoma"/>
            <family val="2"/>
          </rPr>
          <t>Change from Millenium to Alma - unable to provide this data</t>
        </r>
      </text>
    </comment>
    <comment ref="AX33" authorId="0" shapeId="0">
      <text>
        <r>
          <rPr>
            <sz val="9"/>
            <color indexed="81"/>
            <rFont val="Tahoma"/>
            <family val="2"/>
          </rPr>
          <t>Summon to Primo - data is not available</t>
        </r>
      </text>
    </comment>
    <comment ref="AY33" authorId="0" shapeId="0">
      <text>
        <r>
          <rPr>
            <sz val="9"/>
            <color indexed="81"/>
            <rFont val="Tahoma"/>
            <family val="2"/>
          </rPr>
          <t>Summon to Primo - data is not available</t>
        </r>
      </text>
    </comment>
    <comment ref="AZ33" authorId="0" shapeId="0">
      <text>
        <r>
          <rPr>
            <sz val="9"/>
            <color indexed="81"/>
            <rFont val="Tahoma"/>
            <family val="2"/>
          </rPr>
          <t>Summon to Primo - data is not available</t>
        </r>
      </text>
    </comment>
    <comment ref="BA33" authorId="0" shapeId="0">
      <text>
        <r>
          <rPr>
            <sz val="9"/>
            <color indexed="81"/>
            <rFont val="Tahoma"/>
            <family val="2"/>
          </rPr>
          <t xml:space="preserve"> _x000D_
Total incomplete as some values contain CP</t>
        </r>
      </text>
    </comment>
    <comment ref="BC33" authorId="0" shapeId="0">
      <text>
        <r>
          <rPr>
            <sz val="9"/>
            <color indexed="81"/>
            <rFont val="Tahoma"/>
            <family val="2"/>
          </rPr>
          <t xml:space="preserve"> _x000D_
Total incomplete as some values contain CP</t>
        </r>
      </text>
    </comment>
    <comment ref="BD33" authorId="0" shapeId="0">
      <text>
        <r>
          <rPr>
            <sz val="9"/>
            <color indexed="81"/>
            <rFont val="Tahoma"/>
            <family val="2"/>
          </rPr>
          <t>Summon to Primo - data is not available</t>
        </r>
      </text>
    </comment>
    <comment ref="BE33" authorId="0" shapeId="0">
      <text>
        <r>
          <rPr>
            <sz val="9"/>
            <color indexed="81"/>
            <rFont val="Tahoma"/>
            <family val="2"/>
          </rPr>
          <t>Summon to Primo - data is not available</t>
        </r>
      </text>
    </comment>
    <comment ref="BF33" authorId="0" shapeId="0">
      <text>
        <r>
          <rPr>
            <sz val="9"/>
            <color indexed="81"/>
            <rFont val="Tahoma"/>
            <family val="2"/>
          </rPr>
          <t>Summon to Primo - data is not available</t>
        </r>
      </text>
    </comment>
    <comment ref="BG33" authorId="0" shapeId="0">
      <text>
        <r>
          <rPr>
            <sz val="9"/>
            <color indexed="81"/>
            <rFont val="Tahoma"/>
            <family val="2"/>
          </rPr>
          <t xml:space="preserve"> _x000D_
Total incomplete as some values contain CP</t>
        </r>
      </text>
    </comment>
    <comment ref="BI33" authorId="0" shapeId="0">
      <text>
        <r>
          <rPr>
            <sz val="9"/>
            <color indexed="81"/>
            <rFont val="Tahoma"/>
            <family val="2"/>
          </rPr>
          <t xml:space="preserve"> _x000D_
Total incomplete as some values contain CP</t>
        </r>
      </text>
    </comment>
    <comment ref="BJ33" authorId="0" shapeId="0">
      <text>
        <r>
          <rPr>
            <sz val="9"/>
            <color indexed="81"/>
            <rFont val="Tahoma"/>
            <family val="2"/>
          </rPr>
          <t>Summon to Primo - data is not available</t>
        </r>
      </text>
    </comment>
    <comment ref="BK33" authorId="0" shapeId="0">
      <text>
        <r>
          <rPr>
            <sz val="9"/>
            <color indexed="81"/>
            <rFont val="Tahoma"/>
            <family val="2"/>
          </rPr>
          <t>Summon to Primo - data is not available</t>
        </r>
      </text>
    </comment>
    <comment ref="BM33" authorId="0" shapeId="0">
      <text>
        <r>
          <rPr>
            <sz val="9"/>
            <color indexed="81"/>
            <rFont val="Tahoma"/>
            <family val="2"/>
          </rPr>
          <t xml:space="preserve"> _x000D_
Total incomplete as some values contain CP</t>
        </r>
      </text>
    </comment>
    <comment ref="BO33" authorId="0" shapeId="0">
      <text>
        <r>
          <rPr>
            <sz val="9"/>
            <color indexed="81"/>
            <rFont val="Tahoma"/>
            <family val="2"/>
          </rPr>
          <t xml:space="preserve"> _x000D_
Total incomplete as some values contain CP</t>
        </r>
      </text>
    </comment>
    <comment ref="CE33" authorId="0" shapeId="0">
      <text>
        <r>
          <rPr>
            <sz val="9"/>
            <color indexed="81"/>
            <rFont val="Tahoma"/>
            <family val="2"/>
          </rPr>
          <t xml:space="preserve"> _x000D_
Total incomplete as some values contain CP</t>
        </r>
      </text>
    </comment>
    <comment ref="CF33" authorId="0" shapeId="0">
      <text>
        <r>
          <rPr>
            <sz val="9"/>
            <color indexed="81"/>
            <rFont val="Tahoma"/>
            <family val="2"/>
          </rPr>
          <t>eSpace</t>
        </r>
      </text>
    </comment>
    <comment ref="CH33" authorId="0" shapeId="0">
      <text>
        <r>
          <rPr>
            <sz val="9"/>
            <color indexed="81"/>
            <rFont val="Tahoma"/>
            <family val="2"/>
          </rPr>
          <t xml:space="preserve"> _x000D_
Total incomplete as some values contain CP</t>
        </r>
      </text>
    </comment>
    <comment ref="CJ33" authorId="0" shapeId="0">
      <text>
        <r>
          <rPr>
            <sz val="9"/>
            <color indexed="81"/>
            <rFont val="Tahoma"/>
            <family val="2"/>
          </rPr>
          <t xml:space="preserve"> _x000D_
Total incomplete as some values contain CP</t>
        </r>
      </text>
    </comment>
    <comment ref="CK33" authorId="0" shapeId="0">
      <text>
        <r>
          <rPr>
            <sz val="9"/>
            <color indexed="81"/>
            <rFont val="Tahoma"/>
            <family val="2"/>
          </rPr>
          <t xml:space="preserve"> _x000D_
Total incomplete as some values contain CP</t>
        </r>
      </text>
    </comment>
    <comment ref="CL33" authorId="0" shapeId="0">
      <text>
        <r>
          <rPr>
            <sz val="9"/>
            <color indexed="81"/>
            <rFont val="Tahoma"/>
            <family val="2"/>
          </rPr>
          <t xml:space="preserve"> _x000D_
Total incomplete as some values contain CP</t>
        </r>
      </text>
    </comment>
    <comment ref="CM33" authorId="0" shapeId="0">
      <text>
        <r>
          <rPr>
            <sz val="9"/>
            <color indexed="81"/>
            <rFont val="Tahoma"/>
            <family val="2"/>
          </rPr>
          <t xml:space="preserve"> _x000D_
Total incomplete as some values contain CP</t>
        </r>
      </text>
    </comment>
    <comment ref="CN33" authorId="0" shapeId="0">
      <text>
        <r>
          <rPr>
            <sz val="9"/>
            <color indexed="81"/>
            <rFont val="Tahoma"/>
            <family val="2"/>
          </rPr>
          <t xml:space="preserve"> _x000D_
Total incomplete as some values contain CP</t>
        </r>
      </text>
    </comment>
    <comment ref="CO33" authorId="0" shapeId="0">
      <text>
        <r>
          <rPr>
            <sz val="9"/>
            <color indexed="81"/>
            <rFont val="Tahoma"/>
            <family val="2"/>
          </rPr>
          <t xml:space="preserve"> _x000D_
Total incomplete as some values contain CP</t>
        </r>
      </text>
    </comment>
    <comment ref="CP33" authorId="0" shapeId="0">
      <text>
        <r>
          <rPr>
            <sz val="9"/>
            <color indexed="81"/>
            <rFont val="Tahoma"/>
            <family val="2"/>
          </rPr>
          <t xml:space="preserve"> _x000D_
Total incomplete as some values contain CP</t>
        </r>
      </text>
    </comment>
    <comment ref="CQ33" authorId="0" shapeId="0">
      <text>
        <r>
          <rPr>
            <sz val="9"/>
            <color indexed="81"/>
            <rFont val="Tahoma"/>
            <family val="2"/>
          </rPr>
          <t xml:space="preserve"> _x000D_
Total incomplete as some values contain CP</t>
        </r>
      </text>
    </comment>
    <comment ref="CR33" authorId="0" shapeId="0">
      <text>
        <r>
          <rPr>
            <sz val="9"/>
            <color indexed="81"/>
            <rFont val="Tahoma"/>
            <family val="2"/>
          </rPr>
          <t xml:space="preserve"> _x000D_
Total incomplete as some values contain CP</t>
        </r>
      </text>
    </comment>
    <comment ref="DS33" authorId="0" shapeId="0">
      <text>
        <r>
          <rPr>
            <sz val="9"/>
            <color indexed="81"/>
            <rFont val="Tahoma"/>
            <family val="2"/>
          </rPr>
          <t>Not currently reporting accesses and downloads due to concerns about accuracy</t>
        </r>
      </text>
    </comment>
    <comment ref="DT33" authorId="0" shapeId="0">
      <text>
        <r>
          <rPr>
            <sz val="9"/>
            <color indexed="81"/>
            <rFont val="Tahoma"/>
            <family val="2"/>
          </rPr>
          <t>Not currently reporting accesses and downloads due to concerns about accuracy</t>
        </r>
      </text>
    </comment>
    <comment ref="AD34" authorId="0" shapeId="0">
      <text>
        <r>
          <rPr>
            <sz val="9"/>
            <color indexed="81"/>
            <rFont val="Tahoma"/>
            <family val="2"/>
          </rPr>
          <t>Reduction in size of high demand collection</t>
        </r>
      </text>
    </comment>
    <comment ref="AM34" authorId="0" shapeId="0">
      <text>
        <r>
          <rPr>
            <sz val="9"/>
            <color indexed="81"/>
            <rFont val="Tahoma"/>
            <family val="2"/>
          </rPr>
          <t>Academic Complete; StatRef health title; LWW Health Library; Pearson</t>
        </r>
      </text>
    </comment>
    <comment ref="AR34" authorId="0" shapeId="0">
      <text>
        <r>
          <rPr>
            <sz val="9"/>
            <color indexed="81"/>
            <rFont val="Tahoma"/>
            <family val="2"/>
          </rPr>
          <t>PDA, Wiley</t>
        </r>
      </text>
    </comment>
    <comment ref="BQ34" authorId="0" shapeId="0">
      <text>
        <r>
          <rPr>
            <sz val="9"/>
            <color indexed="81"/>
            <rFont val="Tahoma"/>
            <family val="2"/>
          </rPr>
          <t>ET: Collection Valuation Data</t>
        </r>
      </text>
    </comment>
    <comment ref="BR34" authorId="0" shapeId="0">
      <text>
        <r>
          <rPr>
            <sz val="9"/>
            <color indexed="81"/>
            <rFont val="Tahoma"/>
            <family val="2"/>
          </rPr>
          <t>ET: Collection Valuation Data</t>
        </r>
      </text>
    </comment>
    <comment ref="BT34" authorId="0" shapeId="0">
      <text>
        <r>
          <rPr>
            <sz val="9"/>
            <color indexed="81"/>
            <rFont val="Tahoma"/>
            <family val="2"/>
          </rPr>
          <t>Academic Complete; Pearson; LWW Health Library; StatRef health title</t>
        </r>
      </text>
    </comment>
    <comment ref="BW34" authorId="0" shapeId="0">
      <text>
        <r>
          <rPr>
            <sz val="9"/>
            <color indexed="81"/>
            <rFont val="Tahoma"/>
            <family val="2"/>
          </rPr>
          <t>Ebook and Backfile spreadsheet</t>
        </r>
      </text>
    </comment>
    <comment ref="BZ34" authorId="0" shapeId="0">
      <text>
        <r>
          <rPr>
            <sz val="9"/>
            <color indexed="81"/>
            <rFont val="Tahoma"/>
            <family val="2"/>
          </rPr>
          <t>ET: Collection Valuation Data</t>
        </r>
      </text>
    </comment>
    <comment ref="CA34" authorId="0" shapeId="0">
      <text>
        <r>
          <rPr>
            <sz val="9"/>
            <color indexed="81"/>
            <rFont val="Tahoma"/>
            <family val="2"/>
          </rPr>
          <t>ET: Collection Valuation Data</t>
        </r>
      </text>
    </comment>
    <comment ref="X35" authorId="0" shapeId="0">
      <text>
        <r>
          <rPr>
            <sz val="9"/>
            <color indexed="81"/>
            <rFont val="Tahoma"/>
            <family val="2"/>
          </rPr>
          <t xml:space="preserve">A new section was introduced to Library Services in the 2016 restructure, "Student Learning and Development", the staff in this section area are academics. </t>
        </r>
      </text>
    </comment>
    <comment ref="C36" authorId="0" shapeId="0">
      <text>
        <r>
          <rPr>
            <sz val="9"/>
            <color indexed="81"/>
            <rFont val="Tahoma"/>
            <family val="2"/>
          </rPr>
          <t>Addition of ThinkSpace, a technology showcase and creative play space.</t>
        </r>
      </text>
    </comment>
    <comment ref="M36" authorId="0" shapeId="0">
      <text>
        <r>
          <rPr>
            <sz val="9"/>
            <color indexed="81"/>
            <rFont val="Tahoma"/>
            <family val="2"/>
          </rPr>
          <t>2015+ Position based on budgeted FTE, no occupancy headcount.</t>
        </r>
      </text>
    </comment>
    <comment ref="AB36" authorId="0" shapeId="0">
      <text>
        <r>
          <rPr>
            <sz val="9"/>
            <color indexed="81"/>
            <rFont val="Tahoma"/>
            <family val="2"/>
          </rPr>
          <t xml:space="preserve">Counted only from early June 2016 (previously reported CP). Not including ChatNow, as cannot guarantee exclusion of IT and directional queries. </t>
        </r>
      </text>
    </comment>
    <comment ref="AC36" authorId="0" shapeId="0">
      <text>
        <r>
          <rPr>
            <sz val="9"/>
            <color indexed="81"/>
            <rFont val="Tahoma"/>
            <family val="2"/>
          </rPr>
          <t>Change to a more accurate reporting system for loans, may account for some difference over 2015 figure.</t>
        </r>
      </text>
    </comment>
    <comment ref="AH36" authorId="0" shapeId="0">
      <text>
        <r>
          <rPr>
            <sz val="9"/>
            <color indexed="81"/>
            <rFont val="Tahoma"/>
            <family val="2"/>
          </rPr>
          <t>There is an overall increase of 36% from 2015 to 2016. This is partly due to implementation of 24/7 during 2016, and temporary closures of sites for renovation in 2015. Also a result of changing to a different system for door count data, which offers a more accurate representation of visitorship</t>
        </r>
      </text>
    </comment>
    <comment ref="AS36" authorId="0" shapeId="0">
      <text>
        <r>
          <rPr>
            <sz val="9"/>
            <color indexed="81"/>
            <rFont val="Tahoma"/>
            <family val="2"/>
          </rPr>
          <t>Includes Purchased titles, subscribed titles and also PDA titles accessed but purchase not yet triggered</t>
        </r>
      </text>
    </comment>
    <comment ref="AV36" authorId="0" shapeId="0">
      <text>
        <r>
          <rPr>
            <sz val="9"/>
            <color indexed="81"/>
            <rFont val="Tahoma"/>
            <family val="2"/>
          </rPr>
          <t>Change over 2015: 2015 figure is the result of repurposing of some Libraries and associated collection reviews. There were no large scale or similar activities in 2016.</t>
        </r>
      </text>
    </comment>
    <comment ref="AX36" authorId="0" shapeId="0">
      <text>
        <r>
          <rPr>
            <sz val="9"/>
            <color indexed="81"/>
            <rFont val="Tahoma"/>
            <family val="2"/>
          </rPr>
          <t>Most new titles have been added to LMS as part of cataloguing project in Rare Books and Special Collections</t>
        </r>
      </text>
    </comment>
    <comment ref="AY36" authorId="0" shapeId="0">
      <text>
        <r>
          <rPr>
            <sz val="9"/>
            <color indexed="81"/>
            <rFont val="Tahoma"/>
            <family val="2"/>
          </rPr>
          <t>Mainly print to electronic conversion.Â  Also includes 9 back-set titles as they are *new titles* to our collection, despite caul definition saysÂ  'purchase of back-sets of serials should not be shown as new titlesâ€™</t>
        </r>
      </text>
    </comment>
    <comment ref="BJ36" authorId="0" shapeId="0">
      <text>
        <r>
          <rPr>
            <sz val="9"/>
            <color indexed="81"/>
            <rFont val="Tahoma"/>
            <family val="2"/>
          </rPr>
          <t>Change over 2015: As well as reducing print subscriptions, a number of Legal Deposit, Gift and Exchange records where closed.</t>
        </r>
      </text>
    </comment>
    <comment ref="CD36" authorId="0" shapeId="0">
      <text>
        <r>
          <rPr>
            <sz val="9"/>
            <color indexed="81"/>
            <rFont val="Tahoma"/>
            <family val="2"/>
          </rPr>
          <t xml:space="preserve">Includes document delivery expenditure </t>
        </r>
      </text>
    </comment>
    <comment ref="DP36" authorId="0" shapeId="0">
      <text>
        <r>
          <rPr>
            <sz val="9"/>
            <color indexed="81"/>
            <rFont val="Tahoma"/>
            <family val="2"/>
          </rPr>
          <t>Metadata only records NOT collected by Repository</t>
        </r>
      </text>
    </comment>
    <comment ref="DQ36" authorId="0" shapeId="0">
      <text>
        <r>
          <rPr>
            <sz val="9"/>
            <color indexed="81"/>
            <rFont val="Tahoma"/>
            <family val="2"/>
          </rPr>
          <t>Metadata only records NOT collected by Repository</t>
        </r>
      </text>
    </comment>
    <comment ref="DS36" authorId="0" shapeId="0">
      <text>
        <r>
          <rPr>
            <sz val="9"/>
            <color indexed="81"/>
            <rFont val="Tahoma"/>
            <family val="2"/>
          </rPr>
          <t>As advised, comprised of downloads (2149750) plus views (2965118)_x000D_
Cannot fully guarantee the exclusion of robots/spiders</t>
        </r>
      </text>
    </comment>
    <comment ref="DT36" authorId="0" shapeId="0">
      <text>
        <r>
          <rPr>
            <sz val="9"/>
            <color indexed="81"/>
            <rFont val="Tahoma"/>
            <family val="2"/>
          </rPr>
          <t>Metadata only records NOT collected by Repository</t>
        </r>
      </text>
    </comment>
    <comment ref="DU36" authorId="0" shapeId="0">
      <text>
        <r>
          <rPr>
            <sz val="9"/>
            <color indexed="81"/>
            <rFont val="Tahoma"/>
            <family val="2"/>
          </rPr>
          <t xml:space="preserve"> _x000D_
Total includes NA responses</t>
        </r>
      </text>
    </comment>
    <comment ref="AK37" authorId="0" shapeId="0">
      <text>
        <r>
          <rPr>
            <sz val="9"/>
            <color indexed="81"/>
            <rFont val="Tahoma"/>
            <family val="2"/>
          </rPr>
          <t>number of uncatalogued maps that have not been counted.</t>
        </r>
      </text>
    </comment>
    <comment ref="AQ37" authorId="0" shapeId="0">
      <text>
        <r>
          <rPr>
            <sz val="9"/>
            <color indexed="81"/>
            <rFont val="Tahoma"/>
            <family val="2"/>
          </rPr>
          <t>number of uncatalogued maps that have not been counted.</t>
        </r>
      </text>
    </comment>
    <comment ref="AR37" authorId="0" shapeId="0">
      <text>
        <r>
          <rPr>
            <sz val="9"/>
            <color indexed="81"/>
            <rFont val="Tahoma"/>
            <family val="2"/>
          </rPr>
          <t>DDA disabled early in the year due to budget constraints.</t>
        </r>
      </text>
    </comment>
    <comment ref="BD37" authorId="0" shapeId="0">
      <text>
        <r>
          <rPr>
            <sz val="9"/>
            <color indexed="81"/>
            <rFont val="Tahoma"/>
            <family val="2"/>
          </rPr>
          <t>Cancellation project in 2016 to reduce subscription spend.</t>
        </r>
      </text>
    </comment>
    <comment ref="BE37" authorId="0" shapeId="0">
      <text>
        <r>
          <rPr>
            <sz val="9"/>
            <color indexed="81"/>
            <rFont val="Tahoma"/>
            <family val="2"/>
          </rPr>
          <t>Cancellation project in 2016 to reduce subscription spend.</t>
        </r>
      </text>
    </comment>
    <comment ref="CT37" authorId="0" shapeId="0">
      <text>
        <r>
          <rPr>
            <sz val="9"/>
            <color indexed="81"/>
            <rFont val="Tahoma"/>
            <family val="2"/>
          </rPr>
          <t>Previous year had unusually high numbers.</t>
        </r>
      </text>
    </comment>
    <comment ref="C38" authorId="0" shapeId="0">
      <text>
        <r>
          <rPr>
            <sz val="9"/>
            <color indexed="81"/>
            <rFont val="Tahoma"/>
            <family val="2"/>
          </rPr>
          <t>Kuring-gai Branch Library closed 27/11/2015. LRS not included according to definitions (library store with no user access)</t>
        </r>
      </text>
    </comment>
    <comment ref="E38" authorId="0" shapeId="0">
      <text>
        <r>
          <rPr>
            <sz val="9"/>
            <color indexed="81"/>
            <rFont val="Tahoma"/>
            <family val="2"/>
          </rPr>
          <t>Extended Opening Hours Pilot 24 x 5 from 4 October - 11 November 2016, not included in survey response</t>
        </r>
      </text>
    </comment>
    <comment ref="F38" authorId="0" shapeId="0">
      <text>
        <r>
          <rPr>
            <sz val="9"/>
            <color indexed="81"/>
            <rFont val="Tahoma"/>
            <family val="2"/>
          </rPr>
          <t>Seat count decrease due to closure of Kuring-gai Campus Branch Library.</t>
        </r>
      </text>
    </comment>
    <comment ref="V38" authorId="0" shapeId="0">
      <text>
        <r>
          <rPr>
            <sz val="9"/>
            <color indexed="81"/>
            <rFont val="Tahoma"/>
            <family val="2"/>
          </rPr>
          <t xml:space="preserve">2015 vacancies at manager level filled in 2016. </t>
        </r>
      </text>
    </comment>
    <comment ref="Z38" authorId="0" shapeId="0">
      <text>
        <r>
          <rPr>
            <sz val="9"/>
            <color indexed="81"/>
            <rFont val="Tahoma"/>
            <family val="2"/>
          </rPr>
          <t>Excludes online tutorials (e.g. HeadsUp)</t>
        </r>
      </text>
    </comment>
    <comment ref="AC38" authorId="0" shapeId="0">
      <text>
        <r>
          <rPr>
            <sz val="9"/>
            <color indexed="81"/>
            <rFont val="Tahoma"/>
            <family val="2"/>
          </rPr>
          <t xml:space="preserve">Reflects large increase in e-collections due to e-preferred book policies. </t>
        </r>
      </text>
    </comment>
    <comment ref="AD38" authorId="0" shapeId="0">
      <text>
        <r>
          <rPr>
            <sz val="9"/>
            <color indexed="81"/>
            <rFont val="Tahoma"/>
            <family val="2"/>
          </rPr>
          <t>Decrease in use of print reserve materials reflects shift to e-reserve and URL links.</t>
        </r>
      </text>
    </comment>
    <comment ref="AH38" authorId="0" shapeId="0">
      <text>
        <r>
          <rPr>
            <sz val="9"/>
            <color indexed="81"/>
            <rFont val="Tahoma"/>
            <family val="2"/>
          </rPr>
          <t>Estimate as 7 weeks of gate data is missing</t>
        </r>
      </text>
    </comment>
    <comment ref="AM38" authorId="0" shapeId="0">
      <text>
        <r>
          <rPr>
            <sz val="9"/>
            <color indexed="81"/>
            <rFont val="Tahoma"/>
            <family val="2"/>
          </rPr>
          <t>Total is 153,969 excluding streaming videos</t>
        </r>
      </text>
    </comment>
    <comment ref="CF38" authorId="0" shapeId="0">
      <text>
        <r>
          <rPr>
            <sz val="9"/>
            <color indexed="81"/>
            <rFont val="Tahoma"/>
            <family val="2"/>
          </rPr>
          <t>Building works and AV equipment to upgrade all training rooms.</t>
        </r>
      </text>
    </comment>
    <comment ref="BV39" authorId="0" shapeId="0">
      <text>
        <r>
          <rPr>
            <sz val="9"/>
            <color indexed="81"/>
            <rFont val="Tahoma"/>
            <family val="2"/>
          </rPr>
          <t xml:space="preserve"> _x000D_
Total includes NA responses</t>
        </r>
      </text>
    </comment>
    <comment ref="BY39" authorId="0" shapeId="0">
      <text>
        <r>
          <rPr>
            <sz val="9"/>
            <color indexed="81"/>
            <rFont val="Tahoma"/>
            <family val="2"/>
          </rPr>
          <t xml:space="preserve"> _x000D_
Total includes NA responses</t>
        </r>
      </text>
    </comment>
    <comment ref="CE39" authorId="0" shapeId="0">
      <text>
        <r>
          <rPr>
            <sz val="9"/>
            <color indexed="81"/>
            <rFont val="Tahoma"/>
            <family val="2"/>
          </rPr>
          <t xml:space="preserve"> _x000D_
Total includes NA responses</t>
        </r>
      </text>
    </comment>
    <comment ref="CH39" authorId="0" shapeId="0">
      <text>
        <r>
          <rPr>
            <sz val="9"/>
            <color indexed="81"/>
            <rFont val="Tahoma"/>
            <family val="2"/>
          </rPr>
          <t xml:space="preserve"> _x000D_
Total includes NA responses</t>
        </r>
      </text>
    </comment>
    <comment ref="CK39" authorId="0" shapeId="0">
      <text>
        <r>
          <rPr>
            <sz val="9"/>
            <color indexed="81"/>
            <rFont val="Tahoma"/>
            <family val="2"/>
          </rPr>
          <t xml:space="preserve"> _x000D_
Total includes NA responses</t>
        </r>
      </text>
    </comment>
    <comment ref="CM39" authorId="0" shapeId="0">
      <text>
        <r>
          <rPr>
            <sz val="9"/>
            <color indexed="81"/>
            <rFont val="Tahoma"/>
            <family val="2"/>
          </rPr>
          <t xml:space="preserve"> _x000D_
Total includes NA responses</t>
        </r>
      </text>
    </comment>
    <comment ref="CN39" authorId="0" shapeId="0">
      <text>
        <r>
          <rPr>
            <sz val="9"/>
            <color indexed="81"/>
            <rFont val="Tahoma"/>
            <family val="2"/>
          </rPr>
          <t xml:space="preserve"> _x000D_
Total includes NA responses</t>
        </r>
      </text>
    </comment>
    <comment ref="CP39" authorId="0" shapeId="0">
      <text>
        <r>
          <rPr>
            <sz val="9"/>
            <color indexed="81"/>
            <rFont val="Tahoma"/>
            <family val="2"/>
          </rPr>
          <t xml:space="preserve"> _x000D_
Total includes NA responses</t>
        </r>
      </text>
    </comment>
    <comment ref="CQ39" authorId="0" shapeId="0">
      <text>
        <r>
          <rPr>
            <sz val="9"/>
            <color indexed="81"/>
            <rFont val="Tahoma"/>
            <family val="2"/>
          </rPr>
          <t xml:space="preserve"> _x000D_
Total includes NA responses</t>
        </r>
      </text>
    </comment>
    <comment ref="CR39" authorId="0" shapeId="0">
      <text>
        <r>
          <rPr>
            <sz val="9"/>
            <color indexed="81"/>
            <rFont val="Tahoma"/>
            <family val="2"/>
          </rPr>
          <t xml:space="preserve"> _x000D_
Total includes NA responses</t>
        </r>
      </text>
    </comment>
    <comment ref="AJ40" authorId="0" shapeId="0">
      <text>
        <r>
          <rPr>
            <sz val="9"/>
            <color indexed="81"/>
            <rFont val="Tahoma"/>
            <family val="2"/>
          </rPr>
          <t>Includes 18,674 streaming audio and 21,559 streaming video</t>
        </r>
      </text>
    </comment>
    <comment ref="AP40" authorId="0" shapeId="0">
      <text>
        <r>
          <rPr>
            <sz val="9"/>
            <color indexed="81"/>
            <rFont val="Tahoma"/>
            <family val="2"/>
          </rPr>
          <t>Includes 18,674 streaming audio and 21,559 streaming video</t>
        </r>
      </text>
    </comment>
    <comment ref="AU40" authorId="0" shapeId="0">
      <text>
        <r>
          <rPr>
            <sz val="9"/>
            <color indexed="81"/>
            <rFont val="Tahoma"/>
            <family val="2"/>
          </rPr>
          <t>NA (Not Applicable)</t>
        </r>
      </text>
    </comment>
    <comment ref="AV40" authorId="0" shapeId="0">
      <text>
        <r>
          <rPr>
            <sz val="9"/>
            <color indexed="81"/>
            <rFont val="Tahoma"/>
            <family val="2"/>
          </rPr>
          <t>NA (Not Applicable)</t>
        </r>
      </text>
    </comment>
    <comment ref="AW40" authorId="0" shapeId="0">
      <text>
        <r>
          <rPr>
            <sz val="9"/>
            <color indexed="81"/>
            <rFont val="Tahoma"/>
            <family val="2"/>
          </rPr>
          <t>NA (Not Applicable)</t>
        </r>
      </text>
    </comment>
    <comment ref="AY40" authorId="0" shapeId="0">
      <text>
        <r>
          <rPr>
            <sz val="9"/>
            <color indexed="81"/>
            <rFont val="Tahoma"/>
            <family val="2"/>
          </rPr>
          <t>Includes open access 1,790 plus 2,984 PressDisplay (records now available via Alma CZ)</t>
        </r>
      </text>
    </comment>
    <comment ref="BK40" authorId="0" shapeId="0">
      <text>
        <r>
          <rPr>
            <sz val="9"/>
            <color indexed="81"/>
            <rFont val="Tahoma"/>
            <family val="2"/>
          </rPr>
          <t>Added ALL available open access journals : 13,583 &amp; Free ejournals 23,627</t>
        </r>
      </text>
    </comment>
    <comment ref="CC40" authorId="0" shapeId="0">
      <text>
        <r>
          <rPr>
            <sz val="9"/>
            <color indexed="81"/>
            <rFont val="Tahoma"/>
            <family val="2"/>
          </rPr>
          <t>Generated from PeopleSoft and includes Salaries and Casuals</t>
        </r>
      </text>
    </comment>
    <comment ref="CD40" authorId="0" shapeId="0">
      <text>
        <r>
          <rPr>
            <sz val="9"/>
            <color indexed="81"/>
            <rFont val="Tahoma"/>
            <family val="2"/>
          </rPr>
          <t>Includes $395k for administrative Services_x000D_
Generated from PeopleSoft and includes: Staff Training, Lib IT syst, Gen Exp, Travel, Prof Membership, Lib Collection Storage, Safety and Health, Recog and Reward, IT equipment, Furn and non IT equip, Pub and Marketing, Surveys</t>
        </r>
      </text>
    </comment>
    <comment ref="CF40" authorId="0" shapeId="0">
      <text>
        <r>
          <rPr>
            <sz val="9"/>
            <color indexed="81"/>
            <rFont val="Tahoma"/>
            <family val="2"/>
          </rPr>
          <t>Generated from PeopleSoft and includes: Reid Refurbishment</t>
        </r>
      </text>
    </comment>
    <comment ref="CG40" authorId="0" shapeId="0">
      <text>
        <r>
          <rPr>
            <sz val="9"/>
            <color indexed="81"/>
            <rFont val="Tahoma"/>
            <family val="2"/>
          </rPr>
          <t>Sum of 4 Electronic fields above</t>
        </r>
      </text>
    </comment>
    <comment ref="CU40" authorId="0" shapeId="0">
      <text>
        <r>
          <rPr>
            <sz val="9"/>
            <color indexed="81"/>
            <rFont val="Tahoma"/>
            <family val="2"/>
          </rPr>
          <t>Excludes ULA borrowers who expired in March, but includes all other users registered before 31/12/2016, and expired later than 1/1/2016.</t>
        </r>
      </text>
    </comment>
    <comment ref="DT40" authorId="0" shapeId="0">
      <text>
        <r>
          <rPr>
            <sz val="9"/>
            <color indexed="81"/>
            <rFont val="Tahoma"/>
            <family val="2"/>
          </rPr>
          <t xml:space="preserve">figure includes file downloads for outputs with files but not the page-views of outputs that are accessible without downloading </t>
        </r>
      </text>
    </comment>
    <comment ref="M41" authorId="0" shapeId="0">
      <text>
        <r>
          <rPr>
            <sz val="9"/>
            <color indexed="81"/>
            <rFont val="Tahoma"/>
            <family val="2"/>
          </rPr>
          <t xml:space="preserve"> _x000D_
Total includes estimated values</t>
        </r>
      </text>
    </comment>
    <comment ref="AN41" authorId="0" shapeId="0">
      <text>
        <r>
          <rPr>
            <sz val="9"/>
            <color indexed="81"/>
            <rFont val="Tahoma"/>
            <family val="2"/>
          </rPr>
          <t xml:space="preserve"> _x000D_
Total includes estimated values</t>
        </r>
      </text>
    </comment>
    <comment ref="AO41" authorId="0" shapeId="0">
      <text>
        <r>
          <rPr>
            <sz val="9"/>
            <color indexed="81"/>
            <rFont val="Tahoma"/>
            <family val="2"/>
          </rPr>
          <t xml:space="preserve"> _x000D_
Total includes estimated values</t>
        </r>
      </text>
    </comment>
    <comment ref="AS41" authorId="0" shapeId="0">
      <text>
        <r>
          <rPr>
            <sz val="9"/>
            <color indexed="81"/>
            <rFont val="Tahoma"/>
            <family val="2"/>
          </rPr>
          <t xml:space="preserve"> _x000D_
Total includes estimated values</t>
        </r>
      </text>
    </comment>
    <comment ref="AT41" authorId="0" shapeId="0">
      <text>
        <r>
          <rPr>
            <sz val="9"/>
            <color indexed="81"/>
            <rFont val="Tahoma"/>
            <family val="2"/>
          </rPr>
          <t xml:space="preserve"> _x000D_
Total includes estimated values</t>
        </r>
      </text>
    </comment>
    <comment ref="BA41" authorId="0" shapeId="0">
      <text>
        <r>
          <rPr>
            <sz val="9"/>
            <color indexed="81"/>
            <rFont val="Tahoma"/>
            <family val="2"/>
          </rPr>
          <t xml:space="preserve"> _x000D_
Total includes estimated values</t>
        </r>
      </text>
    </comment>
    <comment ref="BC41" authorId="0" shapeId="0">
      <text>
        <r>
          <rPr>
            <sz val="9"/>
            <color indexed="81"/>
            <rFont val="Tahoma"/>
            <family val="2"/>
          </rPr>
          <t xml:space="preserve"> _x000D_
Total includes estimated values</t>
        </r>
      </text>
    </comment>
    <comment ref="BI41" authorId="0" shapeId="0">
      <text>
        <r>
          <rPr>
            <sz val="9"/>
            <color indexed="81"/>
            <rFont val="Tahoma"/>
            <family val="2"/>
          </rPr>
          <t xml:space="preserve"> _x000D_
Total includes estimated values</t>
        </r>
      </text>
    </comment>
    <comment ref="BM41" authorId="0" shapeId="0">
      <text>
        <r>
          <rPr>
            <sz val="9"/>
            <color indexed="81"/>
            <rFont val="Tahoma"/>
            <family val="2"/>
          </rPr>
          <t xml:space="preserve"> _x000D_
Total includes estimated values</t>
        </r>
      </text>
    </comment>
    <comment ref="BO41" authorId="0" shapeId="0">
      <text>
        <r>
          <rPr>
            <sz val="9"/>
            <color indexed="81"/>
            <rFont val="Tahoma"/>
            <family val="2"/>
          </rPr>
          <t xml:space="preserve"> _x000D_
Total includes estimated values</t>
        </r>
      </text>
    </comment>
    <comment ref="BS41" authorId="0" shapeId="0">
      <text>
        <r>
          <rPr>
            <sz val="9"/>
            <color indexed="81"/>
            <rFont val="Tahoma"/>
            <family val="2"/>
          </rPr>
          <t xml:space="preserve"> _x000D_
Total includes estimated values</t>
        </r>
      </text>
    </comment>
    <comment ref="BV41" authorId="0" shapeId="0">
      <text>
        <r>
          <rPr>
            <sz val="9"/>
            <color indexed="81"/>
            <rFont val="Tahoma"/>
            <family val="2"/>
          </rPr>
          <t xml:space="preserve"> _x000D_
Total includes estimated values</t>
        </r>
      </text>
    </comment>
    <comment ref="BY41" authorId="0" shapeId="0">
      <text>
        <r>
          <rPr>
            <sz val="9"/>
            <color indexed="81"/>
            <rFont val="Tahoma"/>
            <family val="2"/>
          </rPr>
          <t xml:space="preserve"> _x000D_
Total includes estimated values</t>
        </r>
      </text>
    </comment>
    <comment ref="CB41" authorId="0" shapeId="0">
      <text>
        <r>
          <rPr>
            <sz val="9"/>
            <color indexed="81"/>
            <rFont val="Tahoma"/>
            <family val="2"/>
          </rPr>
          <t xml:space="preserve"> _x000D_
Total includes estimated values</t>
        </r>
      </text>
    </comment>
    <comment ref="CE41" authorId="0" shapeId="0">
      <text>
        <r>
          <rPr>
            <sz val="9"/>
            <color indexed="81"/>
            <rFont val="Tahoma"/>
            <family val="2"/>
          </rPr>
          <t xml:space="preserve"> _x000D_
Total includes estimated values</t>
        </r>
      </text>
    </comment>
    <comment ref="CH41" authorId="0" shapeId="0">
      <text>
        <r>
          <rPr>
            <sz val="9"/>
            <color indexed="81"/>
            <rFont val="Tahoma"/>
            <family val="2"/>
          </rPr>
          <t xml:space="preserve"> _x000D_
Total includes estimated values</t>
        </r>
      </text>
    </comment>
    <comment ref="CJ41" authorId="0" shapeId="0">
      <text>
        <r>
          <rPr>
            <sz val="9"/>
            <color indexed="81"/>
            <rFont val="Tahoma"/>
            <family val="2"/>
          </rPr>
          <t xml:space="preserve"> _x000D_
Total includes estimated values</t>
        </r>
      </text>
    </comment>
    <comment ref="CK41" authorId="0" shapeId="0">
      <text>
        <r>
          <rPr>
            <sz val="9"/>
            <color indexed="81"/>
            <rFont val="Tahoma"/>
            <family val="2"/>
          </rPr>
          <t xml:space="preserve"> _x000D_
Total includes estimated values</t>
        </r>
      </text>
    </comment>
    <comment ref="CL41" authorId="0" shapeId="0">
      <text>
        <r>
          <rPr>
            <sz val="9"/>
            <color indexed="81"/>
            <rFont val="Tahoma"/>
            <family val="2"/>
          </rPr>
          <t xml:space="preserve"> _x000D_
Total includes estimated values</t>
        </r>
      </text>
    </comment>
    <comment ref="CM41" authorId="0" shapeId="0">
      <text>
        <r>
          <rPr>
            <sz val="9"/>
            <color indexed="81"/>
            <rFont val="Tahoma"/>
            <family val="2"/>
          </rPr>
          <t xml:space="preserve"> _x000D_
Total includes estimated values</t>
        </r>
      </text>
    </comment>
    <comment ref="CN41" authorId="0" shapeId="0">
      <text>
        <r>
          <rPr>
            <sz val="9"/>
            <color indexed="81"/>
            <rFont val="Tahoma"/>
            <family val="2"/>
          </rPr>
          <t xml:space="preserve"> _x000D_
Total includes estimated values</t>
        </r>
      </text>
    </comment>
    <comment ref="CO41" authorId="0" shapeId="0">
      <text>
        <r>
          <rPr>
            <sz val="9"/>
            <color indexed="81"/>
            <rFont val="Tahoma"/>
            <family val="2"/>
          </rPr>
          <t xml:space="preserve"> _x000D_
Total includes estimated values</t>
        </r>
      </text>
    </comment>
    <comment ref="CP41" authorId="0" shapeId="0">
      <text>
        <r>
          <rPr>
            <sz val="9"/>
            <color indexed="81"/>
            <rFont val="Tahoma"/>
            <family val="2"/>
          </rPr>
          <t xml:space="preserve"> _x000D_
Total includes estimated values</t>
        </r>
      </text>
    </comment>
    <comment ref="CQ41" authorId="0" shapeId="0">
      <text>
        <r>
          <rPr>
            <sz val="9"/>
            <color indexed="81"/>
            <rFont val="Tahoma"/>
            <family val="2"/>
          </rPr>
          <t xml:space="preserve"> _x000D_
Total includes estimated values</t>
        </r>
      </text>
    </comment>
    <comment ref="CR41" authorId="0" shapeId="0">
      <text>
        <r>
          <rPr>
            <sz val="9"/>
            <color indexed="81"/>
            <rFont val="Tahoma"/>
            <family val="2"/>
          </rPr>
          <t xml:space="preserve"> _x000D_
Total includes estimated values</t>
        </r>
      </text>
    </comment>
    <comment ref="DO41" authorId="0" shapeId="0">
      <text>
        <r>
          <rPr>
            <sz val="9"/>
            <color indexed="81"/>
            <rFont val="Tahoma"/>
            <family val="2"/>
          </rPr>
          <t xml:space="preserve"> _x000D_
Total includes estimated values</t>
        </r>
      </text>
    </comment>
    <comment ref="DU41" authorId="0" shapeId="0">
      <text>
        <r>
          <rPr>
            <sz val="9"/>
            <color indexed="81"/>
            <rFont val="Tahoma"/>
            <family val="2"/>
          </rPr>
          <t xml:space="preserve"> _x000D_
Total includes estimated values</t>
        </r>
      </text>
    </comment>
    <comment ref="AE42" authorId="0" shapeId="0">
      <text>
        <r>
          <rPr>
            <sz val="9"/>
            <color indexed="81"/>
            <rFont val="Tahoma"/>
            <family val="2"/>
          </rPr>
          <t>ULANZ 1583_x000D_
CAVAL 3379</t>
        </r>
      </text>
    </comment>
    <comment ref="AR42" authorId="0" shapeId="0">
      <text>
        <r>
          <rPr>
            <sz val="9"/>
            <color indexed="81"/>
            <rFont val="Tahoma"/>
            <family val="2"/>
          </rPr>
          <t>Additional evidence-based acquisition packages included in collection during 2016</t>
        </r>
      </text>
    </comment>
    <comment ref="BK42" authorId="0" shapeId="0">
      <text>
        <r>
          <rPr>
            <sz val="9"/>
            <color indexed="81"/>
            <rFont val="Tahoma"/>
            <family val="2"/>
          </rPr>
          <t>Factiva cancelled and Nexis UK new subscription</t>
        </r>
      </text>
    </comment>
    <comment ref="DN42" authorId="0" shapeId="0">
      <text>
        <r>
          <rPr>
            <sz val="9"/>
            <color indexed="81"/>
            <rFont val="Tahoma"/>
            <family val="2"/>
          </rPr>
          <t>Open Repository only, does not include items repressed on dark repository</t>
        </r>
      </text>
    </comment>
    <comment ref="DQ42" authorId="0" shapeId="0">
      <text>
        <r>
          <rPr>
            <sz val="9"/>
            <color indexed="81"/>
            <rFont val="Tahoma"/>
            <family val="2"/>
          </rPr>
          <t>Open Repository only</t>
        </r>
      </text>
    </comment>
    <comment ref="DR42" authorId="0" shapeId="0">
      <text>
        <r>
          <rPr>
            <sz val="9"/>
            <color indexed="81"/>
            <rFont val="Tahoma"/>
            <family val="2"/>
          </rPr>
          <t>Open Repository only</t>
        </r>
      </text>
    </comment>
    <comment ref="DT42" authorId="0" shapeId="0">
      <text>
        <r>
          <rPr>
            <sz val="9"/>
            <color indexed="81"/>
            <rFont val="Tahoma"/>
            <family val="2"/>
          </rPr>
          <t>CP</t>
        </r>
      </text>
    </comment>
    <comment ref="DU42" authorId="0" shapeId="0">
      <text>
        <r>
          <rPr>
            <sz val="9"/>
            <color indexed="81"/>
            <rFont val="Tahoma"/>
            <family val="2"/>
          </rPr>
          <t>Incomplete as some stats CP</t>
        </r>
      </text>
    </comment>
    <comment ref="CG43" authorId="0" shapeId="0">
      <text>
        <r>
          <rPr>
            <sz val="9"/>
            <color indexed="81"/>
            <rFont val="Tahoma"/>
            <family val="2"/>
          </rPr>
          <t xml:space="preserve">2015	: $7,529,282_x000D_
</t>
        </r>
      </text>
    </comment>
    <comment ref="DQ43" authorId="0" shapeId="0">
      <text>
        <r>
          <rPr>
            <sz val="9"/>
            <color indexed="81"/>
            <rFont val="Tahoma"/>
            <family val="2"/>
          </rPr>
          <t>HERDC return did not include publications so no impetus for academics to submit research. Especially missing are Conference papers not indexed by Scopus and Web of Science.</t>
        </r>
      </text>
    </comment>
    <comment ref="K45" authorId="0" shapeId="0">
      <text>
        <r>
          <rPr>
            <sz val="9"/>
            <color indexed="81"/>
            <rFont val="Tahoma"/>
            <family val="2"/>
          </rPr>
          <t>Learning Advisors joined the AUT Library and Learning Support Services team in mid 2016</t>
        </r>
      </text>
    </comment>
    <comment ref="AA45" authorId="0" shapeId="0">
      <text>
        <r>
          <rPr>
            <sz val="9"/>
            <color indexed="81"/>
            <rFont val="Tahoma"/>
            <family val="2"/>
          </rPr>
          <t>Figure includes workshops run by Learning Advisors (as from mid-2016)</t>
        </r>
      </text>
    </comment>
    <comment ref="AB45" authorId="0" shapeId="0">
      <text>
        <r>
          <rPr>
            <sz val="9"/>
            <color indexed="81"/>
            <rFont val="Tahoma"/>
            <family val="2"/>
          </rPr>
          <t>Includes Learning Advisors</t>
        </r>
      </text>
    </comment>
    <comment ref="AR45" authorId="0" shapeId="0">
      <text>
        <r>
          <rPr>
            <sz val="9"/>
            <color indexed="81"/>
            <rFont val="Tahoma"/>
            <family val="2"/>
          </rPr>
          <t>Refresh of PDA profile mid-year</t>
        </r>
      </text>
    </comment>
    <comment ref="CC45" authorId="0" shapeId="0">
      <text>
        <r>
          <rPr>
            <sz val="9"/>
            <color indexed="81"/>
            <rFont val="Tahoma"/>
            <family val="2"/>
          </rPr>
          <t>Includes the Learning Advisor team from July 2016</t>
        </r>
      </text>
    </comment>
    <comment ref="CD45" authorId="0" shapeId="0">
      <text>
        <r>
          <rPr>
            <sz val="9"/>
            <color indexed="81"/>
            <rFont val="Tahoma"/>
            <family val="2"/>
          </rPr>
          <t>2015 included the Sierra migration</t>
        </r>
      </text>
    </comment>
    <comment ref="CF45" authorId="0" shapeId="0">
      <text>
        <r>
          <rPr>
            <sz val="9"/>
            <color indexed="81"/>
            <rFont val="Tahoma"/>
            <family val="2"/>
          </rPr>
          <t>Talis implementation</t>
        </r>
      </text>
    </comment>
    <comment ref="CT45" authorId="0" shapeId="0">
      <text>
        <r>
          <rPr>
            <sz val="9"/>
            <color indexed="81"/>
            <rFont val="Tahoma"/>
            <family val="2"/>
          </rPr>
          <t>Not available from Sierra System</t>
        </r>
      </text>
    </comment>
    <comment ref="DN45" authorId="0" shapeId="0">
      <text>
        <r>
          <rPr>
            <sz val="9"/>
            <color indexed="81"/>
            <rFont val="Tahoma"/>
            <family val="2"/>
          </rPr>
          <t>Continued increase in BHons deposit</t>
        </r>
      </text>
    </comment>
    <comment ref="DP45" authorId="0" shapeId="0">
      <text>
        <r>
          <rPr>
            <sz val="9"/>
            <color indexed="81"/>
            <rFont val="Tahoma"/>
            <family val="2"/>
          </rPr>
          <t>New policy allowing metadata only records</t>
        </r>
      </text>
    </comment>
    <comment ref="BA46" authorId="0" shapeId="0">
      <text>
        <r>
          <rPr>
            <sz val="9"/>
            <color indexed="81"/>
            <rFont val="Tahoma"/>
            <family val="2"/>
          </rPr>
          <t>Total includes NA responses _x000D_
Total includes NA responses</t>
        </r>
      </text>
    </comment>
    <comment ref="BC46" authorId="0" shapeId="0">
      <text>
        <r>
          <rPr>
            <sz val="9"/>
            <color indexed="81"/>
            <rFont val="Tahoma"/>
            <family val="2"/>
          </rPr>
          <t>Total includes NA responses _x000D_
Total includes NA responses</t>
        </r>
      </text>
    </comment>
    <comment ref="BG46" authorId="0" shapeId="0">
      <text>
        <r>
          <rPr>
            <sz val="9"/>
            <color indexed="81"/>
            <rFont val="Tahoma"/>
            <family val="2"/>
          </rPr>
          <t>Total includes NA responses _x000D_
Total includes NA responses</t>
        </r>
      </text>
    </comment>
    <comment ref="BI46" authorId="0" shapeId="0">
      <text>
        <r>
          <rPr>
            <sz val="9"/>
            <color indexed="81"/>
            <rFont val="Tahoma"/>
            <family val="2"/>
          </rPr>
          <t>Total includes NA responses _x000D_
Total includes NA responses</t>
        </r>
      </text>
    </comment>
    <comment ref="BM46" authorId="0" shapeId="0">
      <text>
        <r>
          <rPr>
            <sz val="9"/>
            <color indexed="81"/>
            <rFont val="Tahoma"/>
            <family val="2"/>
          </rPr>
          <t>Total includes NA responses _x000D_
Total includes NA responses</t>
        </r>
      </text>
    </comment>
    <comment ref="BO46" authorId="0" shapeId="0">
      <text>
        <r>
          <rPr>
            <sz val="9"/>
            <color indexed="81"/>
            <rFont val="Tahoma"/>
            <family val="2"/>
          </rPr>
          <t>Total includes NA responses _x000D_
Total includes NA responses</t>
        </r>
      </text>
    </comment>
    <comment ref="DF46" authorId="0" shapeId="0">
      <text>
        <r>
          <rPr>
            <sz val="9"/>
            <color indexed="81"/>
            <rFont val="Tahoma"/>
            <family val="2"/>
          </rPr>
          <t>_x000D_
Total includes NA responses</t>
        </r>
      </text>
    </comment>
    <comment ref="DI46" authorId="0" shapeId="0">
      <text>
        <r>
          <rPr>
            <sz val="9"/>
            <color indexed="81"/>
            <rFont val="Tahoma"/>
            <family val="2"/>
          </rPr>
          <t>_x000D_
Total includes NA responses</t>
        </r>
      </text>
    </comment>
    <comment ref="Z47" authorId="0" shapeId="0">
      <text>
        <r>
          <rPr>
            <sz val="9"/>
            <color indexed="81"/>
            <rFont val="Tahoma"/>
            <family val="2"/>
          </rPr>
          <t>At Lincoln University we have an integrated Library, Teaching and Learning department which greatly complicates reporting of "Library" instruction etc sessions.  In light of other institutions moving to similar models of integration we recommend that some of these measures are looked at closely.</t>
        </r>
      </text>
    </comment>
    <comment ref="AB47" authorId="0" shapeId="0">
      <text>
        <r>
          <rPr>
            <sz val="9"/>
            <color indexed="81"/>
            <rFont val="Tahoma"/>
            <family val="2"/>
          </rPr>
          <t>Shared service point with teaching &amp; learning - inquiries cannot be differentiated.</t>
        </r>
      </text>
    </comment>
    <comment ref="AC47" authorId="0" shapeId="0">
      <text>
        <r>
          <rPr>
            <sz val="9"/>
            <color indexed="81"/>
            <rFont val="Tahoma"/>
            <family val="2"/>
          </rPr>
          <t>Does not include approximately 10,000 automatic renewals</t>
        </r>
      </text>
    </comment>
    <comment ref="DS47" authorId="0" shapeId="0">
      <text>
        <r>
          <rPr>
            <sz val="9"/>
            <color indexed="81"/>
            <rFont val="Tahoma"/>
            <family val="2"/>
          </rPr>
          <t>968000 Bitstream views per the statistics page, up until early October when we updated the system and these statistics are no longer maintained.  The figure entered is derived from the 968,000 averaged out for a full-year period.</t>
        </r>
      </text>
    </comment>
    <comment ref="C49" authorId="0" shapeId="0">
      <text>
        <r>
          <rPr>
            <sz val="9"/>
            <color indexed="81"/>
            <rFont val="Tahoma"/>
            <family val="2"/>
          </rPr>
          <t>Physical collections have been moved from BIC and Engineering and consolidated into other libraries.</t>
        </r>
      </text>
    </comment>
    <comment ref="AO49" authorId="0" shapeId="0">
      <text>
        <r>
          <rPr>
            <sz val="9"/>
            <color indexed="81"/>
            <rFont val="Tahoma"/>
            <family val="2"/>
          </rPr>
          <t xml:space="preserve"> _x000D_
Total incomplete as some values contain CP</t>
        </r>
      </text>
    </comment>
    <comment ref="AS49" authorId="0" shapeId="0">
      <text>
        <r>
          <rPr>
            <sz val="9"/>
            <color indexed="81"/>
            <rFont val="Tahoma"/>
            <family val="2"/>
          </rPr>
          <t xml:space="preserve"> _x000D_
Total incomplete as some values contain CP</t>
        </r>
      </text>
    </comment>
    <comment ref="AT49" authorId="0" shapeId="0">
      <text>
        <r>
          <rPr>
            <sz val="9"/>
            <color indexed="81"/>
            <rFont val="Tahoma"/>
            <family val="2"/>
          </rPr>
          <t xml:space="preserve"> _x000D_
Total incomplete as some values contain CP</t>
        </r>
      </text>
    </comment>
    <comment ref="D50" authorId="0" shapeId="0">
      <text>
        <r>
          <rPr>
            <sz val="9"/>
            <color indexed="81"/>
            <rFont val="Tahoma"/>
            <family val="2"/>
          </rPr>
          <t>Same as 2015 although use of the spaces has changed</t>
        </r>
      </text>
    </comment>
    <comment ref="H50" authorId="0" shapeId="0">
      <text>
        <r>
          <rPr>
            <sz val="9"/>
            <color indexed="81"/>
            <rFont val="Tahoma"/>
            <family val="2"/>
          </rPr>
          <t>The way in which HR report on actual positions has become more accurate which is why there is a change on 2015.  For example secondments and higher duties allowances were not as accurately reflected in previous figures</t>
        </r>
      </text>
    </comment>
    <comment ref="I50" authorId="0" shapeId="0">
      <text>
        <r>
          <rPr>
            <sz val="9"/>
            <color indexed="81"/>
            <rFont val="Tahoma"/>
            <family val="2"/>
          </rPr>
          <t>The way in which HR report on actual positions has become more accurate which is why there is a change on 2015.  For example secondments and higher duties allowances were not as accurately reflected in previous figures</t>
        </r>
      </text>
    </comment>
    <comment ref="J50" authorId="0" shapeId="0">
      <text>
        <r>
          <rPr>
            <sz val="9"/>
            <color indexed="81"/>
            <rFont val="Tahoma"/>
            <family val="2"/>
          </rPr>
          <t>The way in which HR report on actual positions has become more accurate which is why there is a change on 2015.  For example secondments and higher duties allowances were not as accurately reflected in previous figures</t>
        </r>
      </text>
    </comment>
    <comment ref="K50" authorId="0" shapeId="0">
      <text>
        <r>
          <rPr>
            <sz val="9"/>
            <color indexed="81"/>
            <rFont val="Tahoma"/>
            <family val="2"/>
          </rPr>
          <t>The way in which HR report on actual positions has become more accurate which is why there is a change on 2015.  For example secondments and higher duties allowances were not as accurately reflected in previous figures</t>
        </r>
      </text>
    </comment>
    <comment ref="AA50" authorId="0" shapeId="0">
      <text>
        <r>
          <rPr>
            <sz val="9"/>
            <color indexed="81"/>
            <rFont val="Tahoma"/>
            <family val="2"/>
          </rPr>
          <t>No particular observations regarding this decrease</t>
        </r>
      </text>
    </comment>
    <comment ref="AB50" authorId="0" shapeId="0">
      <text>
        <r>
          <rPr>
            <sz val="9"/>
            <color indexed="81"/>
            <rFont val="Tahoma"/>
            <family val="2"/>
          </rPr>
          <t>It appears that we have previously been including directional and IT in this figure (40977 if these are not removed)</t>
        </r>
      </text>
    </comment>
    <comment ref="AC50" authorId="0" shapeId="0">
      <text>
        <r>
          <rPr>
            <sz val="9"/>
            <color indexed="81"/>
            <rFont val="Tahoma"/>
            <family val="2"/>
          </rPr>
          <t xml:space="preserve">Increased uptake of e-book and digital content </t>
        </r>
      </text>
    </comment>
    <comment ref="AF50" authorId="0" shapeId="0">
      <text>
        <r>
          <rPr>
            <sz val="9"/>
            <color indexed="81"/>
            <rFont val="Tahoma"/>
            <family val="2"/>
          </rPr>
          <t>We think the 2015 stat should be 8501 not 6298</t>
        </r>
      </text>
    </comment>
    <comment ref="AG50" authorId="0" shapeId="0">
      <text>
        <r>
          <rPr>
            <sz val="9"/>
            <color indexed="81"/>
            <rFont val="Tahoma"/>
            <family val="2"/>
          </rPr>
          <t>We think the 2015 stat should be 9767 not 6450</t>
        </r>
      </text>
    </comment>
    <comment ref="AV50" authorId="0" shapeId="0">
      <text>
        <r>
          <rPr>
            <sz val="9"/>
            <color indexed="81"/>
            <rFont val="Tahoma"/>
            <family val="2"/>
          </rPr>
          <t xml:space="preserve">16,269 withdrawn + CONZUL 3763  - equivalent electronic access_x000D_
</t>
        </r>
      </text>
    </comment>
    <comment ref="AX50" authorId="0" shapeId="0">
      <text>
        <r>
          <rPr>
            <sz val="9"/>
            <color indexed="81"/>
            <rFont val="Tahoma"/>
            <family val="2"/>
          </rPr>
          <t>Only 2 fewer titles cf. 2015</t>
        </r>
      </text>
    </comment>
    <comment ref="BD50" authorId="0" shapeId="0">
      <text>
        <r>
          <rPr>
            <sz val="9"/>
            <color indexed="81"/>
            <rFont val="Tahoma"/>
            <family val="2"/>
          </rPr>
          <t>Subscriptions were not reviewed in 2016</t>
        </r>
      </text>
    </comment>
    <comment ref="BE50" authorId="0" shapeId="0">
      <text>
        <r>
          <rPr>
            <sz val="9"/>
            <color indexed="81"/>
            <rFont val="Tahoma"/>
            <family val="2"/>
          </rPr>
          <t>Subscriptions were not reviewed in 2016</t>
        </r>
      </text>
    </comment>
    <comment ref="CD50" authorId="0" shapeId="0">
      <text>
        <r>
          <rPr>
            <sz val="9"/>
            <color indexed="81"/>
            <rFont val="Tahoma"/>
            <family val="2"/>
          </rPr>
          <t xml:space="preserve">$18602 attributed to open access payments.  Otherwise the movement is predominantly made up of a number of art collection items that had to be written off as they had been erroneously entered into the asset register twice back in 2010.  This accounted for $207k.  Most of the balance represents staff development costs and training as in previous years these had been charged against a central area and not out at an individual department level so has not been included in these returns previously_x000D_
</t>
        </r>
      </text>
    </comment>
    <comment ref="CU50" authorId="0" shapeId="0">
      <text>
        <r>
          <rPr>
            <sz val="9"/>
            <color indexed="81"/>
            <rFont val="Tahoma"/>
            <family val="2"/>
          </rPr>
          <t>More borrowers from ARA Institute</t>
        </r>
      </text>
    </comment>
    <comment ref="C51" authorId="0" shapeId="0">
      <text>
        <r>
          <rPr>
            <sz val="9"/>
            <color indexed="81"/>
            <rFont val="Tahoma"/>
            <family val="2"/>
          </rPr>
          <t>Dental Library was closed and merged into the Medical Library</t>
        </r>
      </text>
    </comment>
    <comment ref="D51" authorId="0" shapeId="0">
      <text>
        <r>
          <rPr>
            <sz val="9"/>
            <color indexed="81"/>
            <rFont val="Tahoma"/>
            <family val="2"/>
          </rPr>
          <t>Dental Library was closed and merged into the Medical Library.  Collections consolidated and some space reallocated to an academic department</t>
        </r>
      </text>
    </comment>
    <comment ref="F51" authorId="0" shapeId="0">
      <text>
        <r>
          <rPr>
            <sz val="9"/>
            <color indexed="81"/>
            <rFont val="Tahoma"/>
            <family val="2"/>
          </rPr>
          <t>Consolidation of service points, freeing up additional space for student study seats.</t>
        </r>
      </text>
    </comment>
    <comment ref="AR51" authorId="0" shapeId="0">
      <text>
        <r>
          <rPr>
            <sz val="9"/>
            <color indexed="81"/>
            <rFont val="Tahoma"/>
            <family val="2"/>
          </rPr>
          <t>2016 increase relfects expansion in publisher PDA programmes</t>
        </r>
      </text>
    </comment>
    <comment ref="AU51" authorId="0" shapeId="0">
      <text>
        <r>
          <rPr>
            <sz val="9"/>
            <color indexed="81"/>
            <rFont val="Tahoma"/>
            <family val="2"/>
          </rPr>
          <t>Currently can only report on items in Alma.  This provides a combined count of issues and volumes</t>
        </r>
      </text>
    </comment>
    <comment ref="AV51" authorId="0" shapeId="0">
      <text>
        <r>
          <rPr>
            <sz val="9"/>
            <color indexed="81"/>
            <rFont val="Tahoma"/>
            <family val="2"/>
          </rPr>
          <t>Currently can only report on items in Alma.  This provides a combined count of issues and volumes</t>
        </r>
      </text>
    </comment>
    <comment ref="AW51" authorId="0" shapeId="0">
      <text>
        <r>
          <rPr>
            <sz val="9"/>
            <color indexed="81"/>
            <rFont val="Tahoma"/>
            <family val="2"/>
          </rPr>
          <t>Currently can only report on items in Alma.  This provides a combined count of issues and volumes</t>
        </r>
      </text>
    </comment>
    <comment ref="AX51" authorId="0" shapeId="0">
      <text>
        <r>
          <rPr>
            <sz val="9"/>
            <color indexed="81"/>
            <rFont val="Tahoma"/>
            <family val="2"/>
          </rPr>
          <t>2016 count includes Hocken Collections new subscriptions.</t>
        </r>
      </text>
    </comment>
    <comment ref="AZ51" authorId="0" shapeId="0">
      <text>
        <r>
          <rPr>
            <sz val="9"/>
            <color indexed="81"/>
            <rFont val="Tahoma"/>
            <family val="2"/>
          </rPr>
          <t>N/A</t>
        </r>
      </text>
    </comment>
    <comment ref="BK51" authorId="0" shapeId="0">
      <text>
        <r>
          <rPr>
            <sz val="9"/>
            <color indexed="81"/>
            <rFont val="Tahoma"/>
            <family val="2"/>
          </rPr>
          <t>2016 figure reflects: _x000D_
- enhanced reporting capabilities regarding Alma "Groups" _x000D_
- being able to accurately exclude non UoO holdings.  _x000D_
- in house Alma CZ collection rationalisation and data clean up.</t>
        </r>
      </text>
    </comment>
    <comment ref="BL51" authorId="0" shapeId="0">
      <text>
        <r>
          <rPr>
            <sz val="9"/>
            <color indexed="81"/>
            <rFont val="Tahoma"/>
            <family val="2"/>
          </rPr>
          <t>Note: One the Deemed List the "Informa Healthcare package is still listed._x000D_
However, these titles moved to Taylor and Francis for 2016.  We have marked the Informa Healthcare package as a "Yes" under current titles.  Please discard count if this is judged a duplicate.</t>
        </r>
      </text>
    </comment>
    <comment ref="BV51" authorId="0" shapeId="0">
      <text>
        <r>
          <rPr>
            <sz val="9"/>
            <color indexed="81"/>
            <rFont val="Tahoma"/>
            <family val="2"/>
          </rPr>
          <t xml:space="preserve"> _x000D_
Total includes NA responses</t>
        </r>
      </text>
    </comment>
    <comment ref="BY51" authorId="0" shapeId="0">
      <text>
        <r>
          <rPr>
            <sz val="9"/>
            <color indexed="81"/>
            <rFont val="Tahoma"/>
            <family val="2"/>
          </rPr>
          <t xml:space="preserve"> _x000D_
Total includes NA responses</t>
        </r>
      </text>
    </comment>
    <comment ref="CE51" authorId="0" shapeId="0">
      <text>
        <r>
          <rPr>
            <sz val="9"/>
            <color indexed="81"/>
            <rFont val="Tahoma"/>
            <family val="2"/>
          </rPr>
          <t xml:space="preserve"> _x000D_
Total includes NA responses</t>
        </r>
      </text>
    </comment>
    <comment ref="CH51" authorId="0" shapeId="0">
      <text>
        <r>
          <rPr>
            <sz val="9"/>
            <color indexed="81"/>
            <rFont val="Tahoma"/>
            <family val="2"/>
          </rPr>
          <t xml:space="preserve"> _x000D_
Total includes NA responses</t>
        </r>
      </text>
    </comment>
    <comment ref="CK51" authorId="0" shapeId="0">
      <text>
        <r>
          <rPr>
            <sz val="9"/>
            <color indexed="81"/>
            <rFont val="Tahoma"/>
            <family val="2"/>
          </rPr>
          <t xml:space="preserve"> _x000D_
Total includes NA responses</t>
        </r>
      </text>
    </comment>
    <comment ref="CM51" authorId="0" shapeId="0">
      <text>
        <r>
          <rPr>
            <sz val="9"/>
            <color indexed="81"/>
            <rFont val="Tahoma"/>
            <family val="2"/>
          </rPr>
          <t xml:space="preserve"> _x000D_
Total includes NA responses</t>
        </r>
      </text>
    </comment>
    <comment ref="CN51" authorId="0" shapeId="0">
      <text>
        <r>
          <rPr>
            <sz val="9"/>
            <color indexed="81"/>
            <rFont val="Tahoma"/>
            <family val="2"/>
          </rPr>
          <t xml:space="preserve"> _x000D_
Total includes NA responses</t>
        </r>
      </text>
    </comment>
    <comment ref="CP51" authorId="0" shapeId="0">
      <text>
        <r>
          <rPr>
            <sz val="9"/>
            <color indexed="81"/>
            <rFont val="Tahoma"/>
            <family val="2"/>
          </rPr>
          <t xml:space="preserve"> _x000D_
Total includes NA responses</t>
        </r>
      </text>
    </comment>
    <comment ref="CQ51" authorId="0" shapeId="0">
      <text>
        <r>
          <rPr>
            <sz val="9"/>
            <color indexed="81"/>
            <rFont val="Tahoma"/>
            <family val="2"/>
          </rPr>
          <t xml:space="preserve"> _x000D_
Total includes NA responses</t>
        </r>
      </text>
    </comment>
    <comment ref="CR51" authorId="0" shapeId="0">
      <text>
        <r>
          <rPr>
            <sz val="9"/>
            <color indexed="81"/>
            <rFont val="Tahoma"/>
            <family val="2"/>
          </rPr>
          <t xml:space="preserve"> _x000D_
Total includes NA responses</t>
        </r>
      </text>
    </comment>
    <comment ref="CU51" authorId="0" shapeId="0">
      <text>
        <r>
          <rPr>
            <sz val="9"/>
            <color indexed="81"/>
            <rFont val="Tahoma"/>
            <family val="2"/>
          </rPr>
          <t>Includes Hocken Collections registrants (1577)</t>
        </r>
      </text>
    </comment>
    <comment ref="AO52" authorId="0" shapeId="0">
      <text>
        <r>
          <rPr>
            <sz val="9"/>
            <color indexed="81"/>
            <rFont val="Tahoma"/>
            <family val="2"/>
          </rPr>
          <t xml:space="preserve"> _x000D_
Total includes estimated values</t>
        </r>
      </text>
    </comment>
    <comment ref="AT52" authorId="0" shapeId="0">
      <text>
        <r>
          <rPr>
            <sz val="9"/>
            <color indexed="81"/>
            <rFont val="Tahoma"/>
            <family val="2"/>
          </rPr>
          <t xml:space="preserve"> _x000D_
Total includes estimated values</t>
        </r>
      </text>
    </comment>
    <comment ref="BT52" authorId="0" shapeId="0">
      <text>
        <r>
          <rPr>
            <sz val="9"/>
            <color indexed="81"/>
            <rFont val="Tahoma"/>
            <family val="2"/>
          </rPr>
          <t>Data is not recorded at this level</t>
        </r>
      </text>
    </comment>
    <comment ref="BU52" authorId="0" shapeId="0">
      <text>
        <r>
          <rPr>
            <sz val="9"/>
            <color indexed="81"/>
            <rFont val="Tahoma"/>
            <family val="2"/>
          </rPr>
          <t>Data is not recorded at this level</t>
        </r>
      </text>
    </comment>
    <comment ref="BW52" authorId="0" shapeId="0">
      <text>
        <r>
          <rPr>
            <sz val="9"/>
            <color indexed="81"/>
            <rFont val="Tahoma"/>
            <family val="2"/>
          </rPr>
          <t>Data is not recorded at this level</t>
        </r>
      </text>
    </comment>
    <comment ref="D53" authorId="0" shapeId="0">
      <text>
        <r>
          <rPr>
            <sz val="9"/>
            <color indexed="81"/>
            <rFont val="Tahoma"/>
            <family val="2"/>
          </rPr>
          <t xml:space="preserve">Karori Library was closed and Te Aro Library refurbished. </t>
        </r>
      </text>
    </comment>
    <comment ref="J53" authorId="0" shapeId="0">
      <text>
        <r>
          <rPr>
            <sz val="9"/>
            <color indexed="81"/>
            <rFont val="Tahoma"/>
            <family val="2"/>
          </rPr>
          <t>Closure of the Karori Campus Library resulted in reduction in Library Support</t>
        </r>
      </text>
    </comment>
    <comment ref="AA53" authorId="0" shapeId="0">
      <text>
        <r>
          <rPr>
            <sz val="9"/>
            <color indexed="81"/>
            <rFont val="Tahoma"/>
            <family val="2"/>
          </rPr>
          <t>Collection of statistics was affected by the November 2016 earthquake (interruption to call logging at our service points).</t>
        </r>
      </text>
    </comment>
    <comment ref="AC53" authorId="0" shapeId="0">
      <text>
        <r>
          <rPr>
            <sz val="9"/>
            <color indexed="81"/>
            <rFont val="Tahoma"/>
            <family val="2"/>
          </rPr>
          <t xml:space="preserve">Auto-renewal has seen significant increase in total loan statistics </t>
        </r>
      </text>
    </comment>
    <comment ref="AD53" authorId="0" shapeId="0">
      <text>
        <r>
          <rPr>
            <sz val="9"/>
            <color indexed="81"/>
            <rFont val="Tahoma"/>
            <family val="2"/>
          </rPr>
          <t>Decrease in number of physical items on course reserve - more online</t>
        </r>
      </text>
    </comment>
    <comment ref="AE53" authorId="0" shapeId="0">
      <text>
        <r>
          <rPr>
            <sz val="9"/>
            <color indexed="81"/>
            <rFont val="Tahoma"/>
            <family val="2"/>
          </rPr>
          <t>Auto renewal functionality has seen significant increase in total loan statistics</t>
        </r>
      </text>
    </comment>
    <comment ref="AF53" authorId="0" shapeId="0">
      <text>
        <r>
          <rPr>
            <sz val="9"/>
            <color indexed="81"/>
            <rFont val="Tahoma"/>
            <family val="2"/>
          </rPr>
          <t>Main collection unavailable for loan/supply from 14 November - to end of 2016; hence no material supplied from main collection over this period.</t>
        </r>
      </text>
    </comment>
    <comment ref="AG53" authorId="0" shapeId="0">
      <text>
        <r>
          <rPr>
            <sz val="9"/>
            <color indexed="81"/>
            <rFont val="Tahoma"/>
            <family val="2"/>
          </rPr>
          <t>Main collection unavailable from 14 November - to end of 2016; hence increase in items received over this period.</t>
        </r>
      </text>
    </comment>
    <comment ref="AL53" authorId="0" shapeId="0">
      <text>
        <r>
          <rPr>
            <sz val="9"/>
            <color indexed="81"/>
            <rFont val="Tahoma"/>
            <family val="2"/>
          </rPr>
          <t xml:space="preserve">Includes Secret Files from World Wars to Cold War (4501 documents) and USC Shoah Foundation Visual History Archive (database).  These are to be paid over a 2 &amp; 3 year period respectively instead of as subscriptions. </t>
        </r>
      </text>
    </comment>
    <comment ref="AR53" authorId="0" shapeId="0">
      <text>
        <r>
          <rPr>
            <sz val="9"/>
            <color indexed="81"/>
            <rFont val="Tahoma"/>
            <family val="2"/>
          </rPr>
          <t>JSTOR + YBP (Proquest, ebsco), Kanopy, T&amp;F/Cambridge EBA. Number lower than last year due to a re-evaluation of the library DDA strategy.</t>
        </r>
      </text>
    </comment>
    <comment ref="AY53" authorId="0" shapeId="0">
      <text>
        <r>
          <rPr>
            <sz val="9"/>
            <color indexed="81"/>
            <rFont val="Tahoma"/>
            <family val="2"/>
          </rPr>
          <t>Includes 6 journal packages purchased this year: Church Missionary Periodicals, JSTOR AS XIV &amp; XV, Mary Ann Liebert (not CAUL), Adis.</t>
        </r>
      </text>
    </comment>
    <comment ref="CD53" authorId="0" shapeId="0">
      <text>
        <r>
          <rPr>
            <sz val="9"/>
            <color indexed="81"/>
            <rFont val="Tahoma"/>
            <family val="2"/>
          </rPr>
          <t xml:space="preserve">Lower than expected LMS expenditure due to shift to accrual accounting </t>
        </r>
      </text>
    </comment>
    <comment ref="CG53" authorId="0" shapeId="0">
      <text>
        <r>
          <rPr>
            <sz val="9"/>
            <color indexed="81"/>
            <rFont val="Tahoma"/>
            <family val="2"/>
          </rPr>
          <t>CAPEX eresources + OPEX subs_x000D_
(FX expenditures at spot rates when paid)</t>
        </r>
      </text>
    </comment>
    <comment ref="DS53" authorId="0" shapeId="0">
      <text>
        <r>
          <rPr>
            <sz val="9"/>
            <color indexed="81"/>
            <rFont val="Tahoma"/>
            <family val="2"/>
          </rPr>
          <t>Like last year badly behaving bots is mucking our use counts</t>
        </r>
      </text>
    </comment>
    <comment ref="DU53" authorId="0" shapeId="0">
      <text>
        <r>
          <rPr>
            <sz val="9"/>
            <color indexed="81"/>
            <rFont val="Tahoma"/>
            <family val="2"/>
          </rPr>
          <t>Like last year badly behaving bots is mucking our use counts</t>
        </r>
      </text>
    </comment>
  </commentList>
</comments>
</file>

<file path=xl/sharedStrings.xml><?xml version="1.0" encoding="utf-8"?>
<sst xmlns="http://schemas.openxmlformats.org/spreadsheetml/2006/main" count="566" uniqueCount="188">
  <si>
    <t>CAUL Statistics</t>
  </si>
  <si>
    <t>Libraries: Number</t>
  </si>
  <si>
    <t xml:space="preserve">Floor Space </t>
  </si>
  <si>
    <t>OPTIONAL</t>
  </si>
  <si>
    <t xml:space="preserve">Opening Hours </t>
  </si>
  <si>
    <t>Seating: Total Seats</t>
  </si>
  <si>
    <t>LIBRARY ORGANISATION</t>
  </si>
  <si>
    <t>Positions: Professional Library</t>
  </si>
  <si>
    <t>Positions: Para Professional</t>
  </si>
  <si>
    <t>Positions: Library Support</t>
  </si>
  <si>
    <t xml:space="preserve">Positions: Other Professional </t>
  </si>
  <si>
    <t xml:space="preserve">Positions: Other </t>
  </si>
  <si>
    <t>Positions: Total Staff</t>
  </si>
  <si>
    <t xml:space="preserve">Library Staff: HEW 1 </t>
  </si>
  <si>
    <t xml:space="preserve">Library Staff: HEW 2 </t>
  </si>
  <si>
    <t xml:space="preserve">Library Staff: HEW 3 </t>
  </si>
  <si>
    <t xml:space="preserve">Library Staff: HEW 4 </t>
  </si>
  <si>
    <t xml:space="preserve">Library Staff: HEW 5 </t>
  </si>
  <si>
    <t xml:space="preserve">Library Staff: HEW 6 </t>
  </si>
  <si>
    <t xml:space="preserve">Library Staff: HEW 7 </t>
  </si>
  <si>
    <t xml:space="preserve">Library Staff: HEW 8 </t>
  </si>
  <si>
    <t xml:space="preserve">Library Staff: HEW 9 </t>
  </si>
  <si>
    <t xml:space="preserve">Library Staff: HEW 10 </t>
  </si>
  <si>
    <t xml:space="preserve">Library Staff: Other </t>
  </si>
  <si>
    <t>LIBRARY STAFF</t>
  </si>
  <si>
    <t xml:space="preserve">Info Literacy: Groups </t>
  </si>
  <si>
    <t xml:space="preserve">Info Literacy: Persons </t>
  </si>
  <si>
    <t xml:space="preserve">Info Literacy: Reference Trans </t>
  </si>
  <si>
    <t>Loans: Total</t>
  </si>
  <si>
    <t>Loans: Reserve Collection</t>
  </si>
  <si>
    <t xml:space="preserve">Loans: ULANZ and other regional borrowing schemes </t>
  </si>
  <si>
    <t>Doc Del: Supplied Total Items</t>
  </si>
  <si>
    <t>Doc Del: Received Total Items</t>
  </si>
  <si>
    <t xml:space="preserve">Turnstile Count </t>
  </si>
  <si>
    <t>LIBRARY SERVICES</t>
  </si>
  <si>
    <t xml:space="preserve">Non-Serial Items Held (Monographs) </t>
  </si>
  <si>
    <t xml:space="preserve">Non-Serial Items Held (Maps) </t>
  </si>
  <si>
    <t xml:space="preserve">E-books: Purchased Titles Held </t>
  </si>
  <si>
    <t xml:space="preserve">E-books: Subscribed Titles </t>
  </si>
  <si>
    <t xml:space="preserve">E-books: Total Titles Held </t>
  </si>
  <si>
    <t xml:space="preserve">Non-Serial Items Held: Total </t>
  </si>
  <si>
    <t xml:space="preserve">Non-Serial Titles Held (Monographs) </t>
  </si>
  <si>
    <t xml:space="preserve">Non-Serial Titles Held (Maps) </t>
  </si>
  <si>
    <t xml:space="preserve">E-books: Accessible Titles </t>
  </si>
  <si>
    <t xml:space="preserve">E-books: Current Titles </t>
  </si>
  <si>
    <t xml:space="preserve">Non-Serial Titles: Total </t>
  </si>
  <si>
    <t>Serial Vols: Added</t>
  </si>
  <si>
    <t>Serial Vols: Withdrawn</t>
  </si>
  <si>
    <t>Serial Vols: Total</t>
  </si>
  <si>
    <t xml:space="preserve">Serial Titles: New Ind/pnp </t>
  </si>
  <si>
    <t xml:space="preserve">Serial Titles: New Ind/elect </t>
  </si>
  <si>
    <t xml:space="preserve">Serial Titles: New pc </t>
  </si>
  <si>
    <t xml:space="preserve">Serial Titles: New elect </t>
  </si>
  <si>
    <t xml:space="preserve">Serial Titles: New Aggreg </t>
  </si>
  <si>
    <t>Serial Titles: Total New</t>
  </si>
  <si>
    <t xml:space="preserve">Serial Titles: Canc Ind/pnp </t>
  </si>
  <si>
    <t xml:space="preserve">Serial Titles: Canc Ind/elect </t>
  </si>
  <si>
    <t xml:space="preserve">Serial Titles: Canc pc </t>
  </si>
  <si>
    <t xml:space="preserve">Serial Titles: Canc elect </t>
  </si>
  <si>
    <t xml:space="preserve">Serial Titles: Canc Aggreg </t>
  </si>
  <si>
    <t>Serial Titles: Total Cancelled</t>
  </si>
  <si>
    <t xml:space="preserve">Serial Titles: Curr Ind/pnp </t>
  </si>
  <si>
    <t xml:space="preserve">Serial Titles: Curr Ind/elect </t>
  </si>
  <si>
    <t xml:space="preserve">Serial Titles: Curr pc </t>
  </si>
  <si>
    <t xml:space="preserve">Serial Titles: Curr elect </t>
  </si>
  <si>
    <t xml:space="preserve">Serial Titles: Curr Aggreg </t>
  </si>
  <si>
    <t>Serial Titles: Total Current</t>
  </si>
  <si>
    <t>INFORMATION RESOURCES</t>
  </si>
  <si>
    <t xml:space="preserve">Expenditure: Non-Serials Purchases (Electronic) </t>
  </si>
  <si>
    <t xml:space="preserve">Expenditure: Non-Serials Purchases (Non-electronic) </t>
  </si>
  <si>
    <t xml:space="preserve">Expenditure: Non-Serials Purchases </t>
  </si>
  <si>
    <t xml:space="preserve">Expenditure: Non-Serials Subscriptions (Electronic) </t>
  </si>
  <si>
    <t xml:space="preserve">Expenditure: Non-Serials Subscriptions (Non-electronic) </t>
  </si>
  <si>
    <t xml:space="preserve">Expenditure: Non-Serials Subscriptions </t>
  </si>
  <si>
    <t xml:space="preserve">Expenditure: Serials Purchases (Electronic) </t>
  </si>
  <si>
    <t xml:space="preserve">Expenditure: Serials Purchases (Non-electronic) </t>
  </si>
  <si>
    <t xml:space="preserve">Expenditure: Serials Purchases </t>
  </si>
  <si>
    <t xml:space="preserve">Expenditure: Serials Subscriptions (Electronic) </t>
  </si>
  <si>
    <t xml:space="preserve">Expenditure: Serials Subscriptions (Non-electronic) </t>
  </si>
  <si>
    <t xml:space="preserve">Expenditure: Serials Subscriptions </t>
  </si>
  <si>
    <t>Expenditure: Salaries</t>
  </si>
  <si>
    <t>Expenditure: Other</t>
  </si>
  <si>
    <t>Expenditure: Total</t>
  </si>
  <si>
    <t xml:space="preserve">Expenditure: Extraordinary </t>
  </si>
  <si>
    <t xml:space="preserve">Expenditure: E-resources </t>
  </si>
  <si>
    <t xml:space="preserve">Expenditure: Non-Serials </t>
  </si>
  <si>
    <t xml:space="preserve">Expenditure: Serials </t>
  </si>
  <si>
    <t xml:space="preserve">Expenditure: Non-Serials (Electronic) </t>
  </si>
  <si>
    <t xml:space="preserve">Expenditure: Serials (Non-electronic) </t>
  </si>
  <si>
    <t xml:space="preserve">Expenditure: Serials (Electronic) </t>
  </si>
  <si>
    <t xml:space="preserve">Expenditure: Non-Serials (Non-electronic) </t>
  </si>
  <si>
    <t xml:space="preserve">Expenditure: Information Resources (Non-electronic) </t>
  </si>
  <si>
    <t xml:space="preserve">Expenditure: Information Resources (Electronic) </t>
  </si>
  <si>
    <t xml:space="preserve">Expenditure: Information Resources (Continuing Subscriptions) </t>
  </si>
  <si>
    <t xml:space="preserve">Expenditure: Information Resources (One-off Purchases) </t>
  </si>
  <si>
    <t xml:space="preserve">Expenditure: Information Resources (All) </t>
  </si>
  <si>
    <t>LIBRARY EXPENDITURE</t>
  </si>
  <si>
    <t xml:space="preserve">Population: ULANZ and Users from other universities </t>
  </si>
  <si>
    <t xml:space="preserve">Population: Other Users </t>
  </si>
  <si>
    <t>Students: PG Persons</t>
  </si>
  <si>
    <t>Students: OT Persons</t>
  </si>
  <si>
    <t>Students: TAFE/NT Persons</t>
  </si>
  <si>
    <t>Students: Total Persons</t>
  </si>
  <si>
    <t>Students: PG EFTSU</t>
  </si>
  <si>
    <t>Students: OT EFTSU</t>
  </si>
  <si>
    <t>Students: TAFE/NT EFTSU</t>
  </si>
  <si>
    <t>Students: Total EFTSU</t>
  </si>
  <si>
    <t>Population: Acad Staff Persons</t>
  </si>
  <si>
    <t>Population: Other Staff Persons</t>
  </si>
  <si>
    <t>Population: Total Persons</t>
  </si>
  <si>
    <t>Population: Acad Staff FTE</t>
  </si>
  <si>
    <t>Population: Other Staff FTE</t>
  </si>
  <si>
    <t>Population: Total FTE</t>
  </si>
  <si>
    <t>Students: External Persons</t>
  </si>
  <si>
    <t>Students: External EFTSU</t>
  </si>
  <si>
    <t>INSTITUTIONAL POPULATION</t>
  </si>
  <si>
    <t xml:space="preserve">Ins Rep: Open Access Outputs </t>
  </si>
  <si>
    <t xml:space="preserve">Ins Rep: Restricted Access Outputs </t>
  </si>
  <si>
    <t xml:space="preserve">Ins Rep: Total Outputs </t>
  </si>
  <si>
    <t xml:space="preserve">Ins Rep: Total Metadata Records </t>
  </si>
  <si>
    <t xml:space="preserve">Ins Rep: New Metadata Records </t>
  </si>
  <si>
    <t xml:space="preserve">Ins Rep: New Outputs </t>
  </si>
  <si>
    <t xml:space="preserve">Ins Rep: Outputs Accesses </t>
  </si>
  <si>
    <t xml:space="preserve">Ins Rep: Metadata Records Accesses </t>
  </si>
  <si>
    <t>INSTITUTIONAL REPOSITORY</t>
  </si>
  <si>
    <t xml:space="preserve">Ins Rep: Total Accesses  (Outputs &amp; Metadata Records) </t>
  </si>
  <si>
    <t>Australia</t>
  </si>
  <si>
    <t>Australian Catholic University</t>
  </si>
  <si>
    <t>CP</t>
  </si>
  <si>
    <t>Australian National University</t>
  </si>
  <si>
    <t>Bond University</t>
  </si>
  <si>
    <t>Central Queensland University</t>
  </si>
  <si>
    <t>Charles Darwin University (2004 - )</t>
  </si>
  <si>
    <t>Charles Sturt University</t>
  </si>
  <si>
    <t>Curtin University of Technology</t>
  </si>
  <si>
    <t>Deakin University</t>
  </si>
  <si>
    <t>Edith Cowan University</t>
  </si>
  <si>
    <t>Federation University Australia (2014 - )</t>
  </si>
  <si>
    <t>Flinders University of South Australia</t>
  </si>
  <si>
    <t>Griffith University</t>
  </si>
  <si>
    <t>James Cook University</t>
  </si>
  <si>
    <t>La Trobe University</t>
  </si>
  <si>
    <t>Macquarie University</t>
  </si>
  <si>
    <t>Monash University</t>
  </si>
  <si>
    <t>Murdoch University</t>
  </si>
  <si>
    <t>Queensland University of Technology</t>
  </si>
  <si>
    <t>RMIT University</t>
  </si>
  <si>
    <t>Southern Cross University</t>
  </si>
  <si>
    <t>Swinburne University of Technology</t>
  </si>
  <si>
    <t>University of Adelaide</t>
  </si>
  <si>
    <t>University of Canberra</t>
  </si>
  <si>
    <t>University of Melbourne</t>
  </si>
  <si>
    <t>University of New England</t>
  </si>
  <si>
    <t>University of New South Wales</t>
  </si>
  <si>
    <t>University of Newcastle</t>
  </si>
  <si>
    <t>University of Notre Dame (2005 - )</t>
  </si>
  <si>
    <t>In Progress</t>
  </si>
  <si>
    <t>University of Queensland</t>
  </si>
  <si>
    <t>University of South Australia</t>
  </si>
  <si>
    <t>University of Southern Queensland</t>
  </si>
  <si>
    <t>University of Sydney</t>
  </si>
  <si>
    <t>University of Tasmania</t>
  </si>
  <si>
    <t>University of Technology, Sydney</t>
  </si>
  <si>
    <t>University of the Sunshine Coast (1998 - )</t>
  </si>
  <si>
    <t>University of Western Australia</t>
  </si>
  <si>
    <t>University of Wollongong</t>
  </si>
  <si>
    <t>Victoria University</t>
  </si>
  <si>
    <t>Western Sydney University</t>
  </si>
  <si>
    <t>New Zealand</t>
  </si>
  <si>
    <t>Auckland University of Technology (2000 - )</t>
  </si>
  <si>
    <t>CONZUL Store (2012 - )</t>
  </si>
  <si>
    <t>Lincoln University</t>
  </si>
  <si>
    <t>Massey University</t>
  </si>
  <si>
    <t>University of Auckland</t>
  </si>
  <si>
    <t>University of Canterbury</t>
  </si>
  <si>
    <t>University of Otago</t>
  </si>
  <si>
    <t>University of Waikato</t>
  </si>
  <si>
    <t>Victoria University of Wellington</t>
  </si>
  <si>
    <t>Sub Total - Australia</t>
  </si>
  <si>
    <t>Sub Total - New Zealand</t>
  </si>
  <si>
    <t>Total</t>
  </si>
  <si>
    <t>Mean</t>
  </si>
  <si>
    <t>Standard Deviation</t>
  </si>
  <si>
    <t>Median</t>
  </si>
  <si>
    <t>Lower Quartile</t>
  </si>
  <si>
    <t>Upper Quartile</t>
  </si>
  <si>
    <t>Valid Number</t>
  </si>
  <si>
    <t>2016 ACADEMIC LIBRARIES (downloaded 22/12/16)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</si>
</sst>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Red]\(&quot;$&quot;0\)"/>
    <numFmt numFmtId="165" formatCode="&quot;$&quot;0.00;[Red]\(&quot;$&quot;0.00\)"/>
  </numFmts>
  <fonts count="8" x14ac:knownFonts="1">
    <font>
      <sz val="10"/>
      <name val="Arial"/>
    </font>
    <font>
      <b/>
      <sz val="10"/>
      <name val="Arial"/>
      <family val="2"/>
    </font>
    <font>
      <b/>
      <sz val="7"/>
      <name val="Arial"/>
      <family val="2"/>
    </font>
    <font>
      <b/>
      <i/>
      <sz val="5"/>
      <name val="Arial"/>
      <family val="2"/>
    </font>
    <font>
      <sz val="9"/>
      <name val="Arial"/>
      <family val="2"/>
    </font>
    <font>
      <b/>
      <sz val="9"/>
      <name val="Arial"/>
      <family val="2"/>
    </font>
    <font>
      <i/>
      <sz val="9"/>
      <name val="Arial"/>
      <family val="2"/>
    </font>
    <font>
      <sz val="9"/>
      <color indexed="81"/>
      <name val="Tahoma"/>
      <family val="2"/>
    </font>
  </fonts>
  <fills count="6">
    <fill>
      <patternFill patternType="none"/>
    </fill>
    <fill>
      <patternFill patternType="gray125"/>
    </fill>
    <fill>
      <patternFill patternType="solid">
        <fgColor indexed="43"/>
      </patternFill>
    </fill>
    <fill>
      <patternFill patternType="solid">
        <fgColor indexed="31"/>
      </patternFill>
    </fill>
    <fill>
      <patternFill patternType="gray125">
        <fgColor indexed="8"/>
        <bgColor indexed="31"/>
      </patternFill>
    </fill>
    <fill>
      <patternFill patternType="gray125">
        <fgColor indexed="8"/>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1" borderId="1" xfId="0" applyFont="1" applyFill="1" applyBorder="1" applyAlignment="1" applyProtection="1">
      <alignment horizontal="center" vertical="center" wrapText="1"/>
      <protection locked="0"/>
    </xf>
    <xf numFmtId="0" fontId="1" fillId="2" borderId="2" xfId="0" applyFont="1" applyFill="1" applyBorder="1" applyProtection="1">
      <protection locked="0"/>
    </xf>
    <xf numFmtId="0" fontId="0" fillId="0" borderId="3" xfId="0" applyBorder="1" applyProtection="1">
      <protection locked="0"/>
    </xf>
    <xf numFmtId="0" fontId="3" fillId="1" borderId="3"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4" fillId="3" borderId="2" xfId="0" applyFont="1" applyFill="1" applyBorder="1" applyAlignment="1" applyProtection="1">
      <alignment horizontal="right" vertical="center"/>
      <protection locked="0"/>
    </xf>
    <xf numFmtId="0" fontId="4" fillId="4" borderId="2" xfId="0" applyFont="1" applyFill="1" applyBorder="1" applyAlignment="1" applyProtection="1">
      <alignment horizontal="right" vertical="center"/>
      <protection locked="0"/>
    </xf>
    <xf numFmtId="0" fontId="4" fillId="0" borderId="2" xfId="0" applyFont="1" applyBorder="1" applyAlignment="1" applyProtection="1">
      <alignment horizontal="right" vertical="center"/>
      <protection locked="0"/>
    </xf>
    <xf numFmtId="0" fontId="5" fillId="3" borderId="0" xfId="0" applyFont="1" applyFill="1" applyAlignment="1" applyProtection="1">
      <alignment horizontal="left" vertical="center"/>
      <protection locked="0"/>
    </xf>
    <xf numFmtId="0" fontId="4" fillId="5" borderId="2" xfId="0" applyFont="1" applyFill="1" applyBorder="1" applyAlignment="1" applyProtection="1">
      <alignment horizontal="right" vertical="center"/>
      <protection locked="0"/>
    </xf>
    <xf numFmtId="0" fontId="6" fillId="5" borderId="2" xfId="0" applyFont="1" applyFill="1" applyBorder="1" applyAlignment="1" applyProtection="1">
      <alignment horizontal="right" vertical="center"/>
      <protection locked="0"/>
    </xf>
    <xf numFmtId="0" fontId="6" fillId="3" borderId="2" xfId="0" applyFont="1" applyFill="1" applyBorder="1" applyAlignment="1" applyProtection="1">
      <alignment horizontal="right" vertical="center"/>
      <protection locked="0"/>
    </xf>
    <xf numFmtId="0" fontId="4" fillId="0" borderId="1" xfId="0" applyFont="1" applyBorder="1" applyAlignment="1" applyProtection="1">
      <alignment horizontal="left" vertical="center"/>
      <protection locked="0"/>
    </xf>
    <xf numFmtId="0" fontId="4" fillId="5" borderId="1" xfId="0" applyFont="1" applyFill="1" applyBorder="1" applyAlignment="1" applyProtection="1">
      <alignment horizontal="right" vertical="center"/>
      <protection locked="0"/>
    </xf>
    <xf numFmtId="0" fontId="4" fillId="0" borderId="1" xfId="0" applyFont="1" applyBorder="1" applyAlignment="1" applyProtection="1">
      <alignment horizontal="right" vertical="center"/>
    </xf>
    <xf numFmtId="164" fontId="4" fillId="3" borderId="2" xfId="0" applyNumberFormat="1" applyFont="1" applyFill="1" applyBorder="1" applyAlignment="1" applyProtection="1">
      <alignment horizontal="right" vertical="center"/>
      <protection locked="0"/>
    </xf>
    <xf numFmtId="164" fontId="4" fillId="0" borderId="2" xfId="0" applyNumberFormat="1" applyFont="1" applyBorder="1" applyAlignment="1" applyProtection="1">
      <alignment horizontal="right" vertical="center"/>
      <protection locked="0"/>
    </xf>
    <xf numFmtId="164" fontId="6" fillId="0" borderId="2" xfId="0" applyNumberFormat="1" applyFont="1" applyBorder="1" applyAlignment="1" applyProtection="1">
      <alignment horizontal="right" vertical="center"/>
      <protection locked="0"/>
    </xf>
    <xf numFmtId="164" fontId="4" fillId="0" borderId="1" xfId="0" applyNumberFormat="1" applyFont="1" applyBorder="1" applyAlignment="1" applyProtection="1">
      <alignment horizontal="right" vertical="center"/>
    </xf>
    <xf numFmtId="165" fontId="4" fillId="0" borderId="1" xfId="0" applyNumberFormat="1" applyFont="1" applyBorder="1" applyAlignment="1" applyProtection="1">
      <alignment horizontal="right" vertical="center"/>
    </xf>
    <xf numFmtId="164" fontId="5" fillId="0" borderId="4" xfId="0" applyNumberFormat="1" applyFont="1" applyBorder="1" applyAlignment="1" applyProtection="1">
      <alignment horizontal="right" vertical="center"/>
    </xf>
    <xf numFmtId="0" fontId="5" fillId="0" borderId="4" xfId="0" applyFont="1" applyBorder="1" applyAlignment="1" applyProtection="1">
      <alignment horizontal="left" vertical="center"/>
      <protection locked="0"/>
    </xf>
    <xf numFmtId="0" fontId="5" fillId="0" borderId="4" xfId="0" applyFont="1" applyBorder="1" applyAlignment="1" applyProtection="1">
      <alignment horizontal="right" vertical="center"/>
    </xf>
    <xf numFmtId="0" fontId="4" fillId="5" borderId="4" xfId="0" applyFont="1" applyFill="1" applyBorder="1" applyAlignment="1" applyProtection="1">
      <alignment horizontal="right" vertical="center"/>
      <protection locked="0"/>
    </xf>
    <xf numFmtId="2" fontId="4" fillId="0" borderId="1" xfId="0" applyNumberFormat="1" applyFont="1" applyBorder="1" applyAlignment="1" applyProtection="1">
      <alignment horizontal="righ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center" vertical="center"/>
      <protection locked="0"/>
    </xf>
    <xf numFmtId="0" fontId="0" fillId="0" borderId="0" xfId="0"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U62"/>
  <sheetViews>
    <sheetView tabSelected="1" zoomScale="85" zoomScaleNormal="85" workbookViewId="0">
      <pane xSplit="2" ySplit="3" topLeftCell="CE28" activePane="bottomRight" state="frozenSplit"/>
      <selection pane="topRight"/>
      <selection pane="bottomLeft"/>
      <selection pane="bottomRight" activeCell="CR5" sqref="CR5:CR43"/>
    </sheetView>
  </sheetViews>
  <sheetFormatPr defaultRowHeight="12.75" x14ac:dyDescent="0.2"/>
  <cols>
    <col min="1" max="1" width="44.140625" customWidth="1"/>
    <col min="2" max="2" width="1.85546875" customWidth="1"/>
    <col min="3" max="6" width="11.7109375" customWidth="1"/>
    <col min="7" max="7" width="1.85546875" customWidth="1"/>
    <col min="8" max="24" width="11.7109375" customWidth="1"/>
    <col min="25" max="25" width="1.85546875" customWidth="1"/>
    <col min="26" max="34" width="11.7109375" customWidth="1"/>
    <col min="35" max="35" width="1.85546875" customWidth="1"/>
    <col min="36" max="67" width="11.7109375" customWidth="1"/>
    <col min="68" max="68" width="1.85546875" customWidth="1"/>
    <col min="69" max="96" width="11.7109375" customWidth="1"/>
    <col min="97" max="97" width="1.85546875" customWidth="1"/>
    <col min="98" max="115" width="11.7109375" customWidth="1"/>
    <col min="116" max="116" width="1.85546875" customWidth="1"/>
    <col min="117" max="125" width="11.7109375" customWidth="1"/>
  </cols>
  <sheetData>
    <row r="1" spans="1:125" x14ac:dyDescent="0.2">
      <c r="A1" s="1" t="s">
        <v>0</v>
      </c>
      <c r="B1" s="4"/>
      <c r="C1" s="31" t="s">
        <v>6</v>
      </c>
      <c r="D1" s="32"/>
      <c r="E1" s="32"/>
      <c r="F1" s="32"/>
      <c r="G1" s="4"/>
      <c r="H1" s="31" t="s">
        <v>24</v>
      </c>
      <c r="I1" s="32"/>
      <c r="J1" s="32"/>
      <c r="K1" s="32"/>
      <c r="L1" s="32"/>
      <c r="M1" s="32"/>
      <c r="N1" s="32"/>
      <c r="O1" s="32"/>
      <c r="P1" s="32"/>
      <c r="Q1" s="32"/>
      <c r="R1" s="32"/>
      <c r="S1" s="32"/>
      <c r="T1" s="32"/>
      <c r="U1" s="32"/>
      <c r="V1" s="32"/>
      <c r="W1" s="32"/>
      <c r="X1" s="32"/>
      <c r="Y1" s="4"/>
      <c r="Z1" s="31" t="s">
        <v>34</v>
      </c>
      <c r="AA1" s="32"/>
      <c r="AB1" s="32"/>
      <c r="AC1" s="32"/>
      <c r="AD1" s="32"/>
      <c r="AE1" s="32"/>
      <c r="AF1" s="32"/>
      <c r="AG1" s="32"/>
      <c r="AH1" s="32"/>
      <c r="AI1" s="4"/>
      <c r="AJ1" s="31" t="s">
        <v>67</v>
      </c>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4"/>
      <c r="BQ1" s="31" t="s">
        <v>96</v>
      </c>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4"/>
      <c r="CT1" s="31" t="s">
        <v>115</v>
      </c>
      <c r="CU1" s="32"/>
      <c r="CV1" s="32"/>
      <c r="CW1" s="32"/>
      <c r="CX1" s="32"/>
      <c r="CY1" s="32"/>
      <c r="CZ1" s="32"/>
      <c r="DA1" s="32"/>
      <c r="DB1" s="32"/>
      <c r="DC1" s="32"/>
      <c r="DD1" s="32"/>
      <c r="DE1" s="32"/>
      <c r="DF1" s="32"/>
      <c r="DG1" s="32"/>
      <c r="DH1" s="32"/>
      <c r="DI1" s="32"/>
      <c r="DJ1" s="32"/>
      <c r="DK1" s="32"/>
      <c r="DL1" s="4"/>
      <c r="DM1" s="31" t="s">
        <v>124</v>
      </c>
      <c r="DN1" s="32"/>
      <c r="DO1" s="32"/>
      <c r="DP1" s="32"/>
      <c r="DQ1" s="32"/>
      <c r="DR1" s="32"/>
      <c r="DS1" s="32"/>
      <c r="DT1" s="32"/>
      <c r="DU1" s="32"/>
    </row>
    <row r="2" spans="1:125" ht="64.5" customHeight="1" x14ac:dyDescent="0.2">
      <c r="A2" s="30" t="s">
        <v>187</v>
      </c>
      <c r="B2" s="4"/>
      <c r="C2" s="2" t="s">
        <v>1</v>
      </c>
      <c r="D2" s="3" t="s">
        <v>2</v>
      </c>
      <c r="E2" s="2" t="s">
        <v>4</v>
      </c>
      <c r="F2" s="2" t="s">
        <v>5</v>
      </c>
      <c r="G2" s="4"/>
      <c r="H2" s="2" t="s">
        <v>7</v>
      </c>
      <c r="I2" s="2" t="s">
        <v>8</v>
      </c>
      <c r="J2" s="2" t="s">
        <v>9</v>
      </c>
      <c r="K2" s="2" t="s">
        <v>10</v>
      </c>
      <c r="L2" s="2" t="s">
        <v>11</v>
      </c>
      <c r="M2" s="2" t="s">
        <v>12</v>
      </c>
      <c r="N2" s="3" t="s">
        <v>13</v>
      </c>
      <c r="O2" s="3" t="s">
        <v>14</v>
      </c>
      <c r="P2" s="3" t="s">
        <v>15</v>
      </c>
      <c r="Q2" s="3" t="s">
        <v>16</v>
      </c>
      <c r="R2" s="3" t="s">
        <v>17</v>
      </c>
      <c r="S2" s="3" t="s">
        <v>18</v>
      </c>
      <c r="T2" s="3" t="s">
        <v>19</v>
      </c>
      <c r="U2" s="3" t="s">
        <v>20</v>
      </c>
      <c r="V2" s="3" t="s">
        <v>21</v>
      </c>
      <c r="W2" s="3" t="s">
        <v>22</v>
      </c>
      <c r="X2" s="3" t="s">
        <v>23</v>
      </c>
      <c r="Y2" s="4"/>
      <c r="Z2" s="3" t="s">
        <v>25</v>
      </c>
      <c r="AA2" s="3" t="s">
        <v>26</v>
      </c>
      <c r="AB2" s="3" t="s">
        <v>27</v>
      </c>
      <c r="AC2" s="2" t="s">
        <v>28</v>
      </c>
      <c r="AD2" s="2" t="s">
        <v>29</v>
      </c>
      <c r="AE2" s="2" t="s">
        <v>30</v>
      </c>
      <c r="AF2" s="2" t="s">
        <v>31</v>
      </c>
      <c r="AG2" s="2" t="s">
        <v>32</v>
      </c>
      <c r="AH2" s="3" t="s">
        <v>33</v>
      </c>
      <c r="AI2" s="4"/>
      <c r="AJ2" s="2" t="s">
        <v>35</v>
      </c>
      <c r="AK2" s="2" t="s">
        <v>36</v>
      </c>
      <c r="AL2" s="2" t="s">
        <v>37</v>
      </c>
      <c r="AM2" s="2" t="s">
        <v>38</v>
      </c>
      <c r="AN2" s="2" t="s">
        <v>39</v>
      </c>
      <c r="AO2" s="2" t="s">
        <v>40</v>
      </c>
      <c r="AP2" s="2" t="s">
        <v>41</v>
      </c>
      <c r="AQ2" s="2" t="s">
        <v>42</v>
      </c>
      <c r="AR2" s="2" t="s">
        <v>43</v>
      </c>
      <c r="AS2" s="2" t="s">
        <v>44</v>
      </c>
      <c r="AT2" s="2" t="s">
        <v>45</v>
      </c>
      <c r="AU2" s="3" t="s">
        <v>46</v>
      </c>
      <c r="AV2" s="3" t="s">
        <v>47</v>
      </c>
      <c r="AW2" s="3" t="s">
        <v>48</v>
      </c>
      <c r="AX2" s="2" t="s">
        <v>49</v>
      </c>
      <c r="AY2" s="2" t="s">
        <v>50</v>
      </c>
      <c r="AZ2" s="2" t="s">
        <v>51</v>
      </c>
      <c r="BA2" s="2" t="s">
        <v>52</v>
      </c>
      <c r="BB2" s="2" t="s">
        <v>53</v>
      </c>
      <c r="BC2" s="2" t="s">
        <v>54</v>
      </c>
      <c r="BD2" s="2" t="s">
        <v>55</v>
      </c>
      <c r="BE2" s="2" t="s">
        <v>56</v>
      </c>
      <c r="BF2" s="2" t="s">
        <v>57</v>
      </c>
      <c r="BG2" s="2" t="s">
        <v>58</v>
      </c>
      <c r="BH2" s="2" t="s">
        <v>59</v>
      </c>
      <c r="BI2" s="2" t="s">
        <v>60</v>
      </c>
      <c r="BJ2" s="2" t="s">
        <v>61</v>
      </c>
      <c r="BK2" s="2" t="s">
        <v>62</v>
      </c>
      <c r="BL2" s="2" t="s">
        <v>63</v>
      </c>
      <c r="BM2" s="2" t="s">
        <v>64</v>
      </c>
      <c r="BN2" s="2" t="s">
        <v>65</v>
      </c>
      <c r="BO2" s="2" t="s">
        <v>66</v>
      </c>
      <c r="BP2" s="4"/>
      <c r="BQ2" s="2" t="s">
        <v>68</v>
      </c>
      <c r="BR2" s="2" t="s">
        <v>69</v>
      </c>
      <c r="BS2" s="2" t="s">
        <v>70</v>
      </c>
      <c r="BT2" s="2" t="s">
        <v>71</v>
      </c>
      <c r="BU2" s="2" t="s">
        <v>72</v>
      </c>
      <c r="BV2" s="2" t="s">
        <v>73</v>
      </c>
      <c r="BW2" s="2" t="s">
        <v>74</v>
      </c>
      <c r="BX2" s="2" t="s">
        <v>75</v>
      </c>
      <c r="BY2" s="2" t="s">
        <v>76</v>
      </c>
      <c r="BZ2" s="2" t="s">
        <v>77</v>
      </c>
      <c r="CA2" s="2" t="s">
        <v>78</v>
      </c>
      <c r="CB2" s="2" t="s">
        <v>79</v>
      </c>
      <c r="CC2" s="2" t="s">
        <v>80</v>
      </c>
      <c r="CD2" s="2" t="s">
        <v>81</v>
      </c>
      <c r="CE2" s="2" t="s">
        <v>82</v>
      </c>
      <c r="CF2" s="2" t="s">
        <v>83</v>
      </c>
      <c r="CG2" s="2" t="s">
        <v>84</v>
      </c>
      <c r="CH2" s="2" t="s">
        <v>85</v>
      </c>
      <c r="CI2" s="2" t="s">
        <v>86</v>
      </c>
      <c r="CJ2" s="2" t="s">
        <v>87</v>
      </c>
      <c r="CK2" s="2" t="s">
        <v>88</v>
      </c>
      <c r="CL2" s="2" t="s">
        <v>89</v>
      </c>
      <c r="CM2" s="2" t="s">
        <v>90</v>
      </c>
      <c r="CN2" s="2" t="s">
        <v>91</v>
      </c>
      <c r="CO2" s="2" t="s">
        <v>92</v>
      </c>
      <c r="CP2" s="2" t="s">
        <v>93</v>
      </c>
      <c r="CQ2" s="2" t="s">
        <v>94</v>
      </c>
      <c r="CR2" s="2" t="s">
        <v>95</v>
      </c>
      <c r="CS2" s="4"/>
      <c r="CT2" s="2" t="s">
        <v>97</v>
      </c>
      <c r="CU2" s="2" t="s">
        <v>98</v>
      </c>
      <c r="CV2" s="2" t="s">
        <v>99</v>
      </c>
      <c r="CW2" s="2" t="s">
        <v>100</v>
      </c>
      <c r="CX2" s="2" t="s">
        <v>101</v>
      </c>
      <c r="CY2" s="2" t="s">
        <v>102</v>
      </c>
      <c r="CZ2" s="2" t="s">
        <v>103</v>
      </c>
      <c r="DA2" s="2" t="s">
        <v>104</v>
      </c>
      <c r="DB2" s="2" t="s">
        <v>105</v>
      </c>
      <c r="DC2" s="2" t="s">
        <v>106</v>
      </c>
      <c r="DD2" s="2" t="s">
        <v>107</v>
      </c>
      <c r="DE2" s="2" t="s">
        <v>108</v>
      </c>
      <c r="DF2" s="2" t="s">
        <v>109</v>
      </c>
      <c r="DG2" s="2" t="s">
        <v>110</v>
      </c>
      <c r="DH2" s="2" t="s">
        <v>111</v>
      </c>
      <c r="DI2" s="2" t="s">
        <v>112</v>
      </c>
      <c r="DJ2" s="2" t="s">
        <v>113</v>
      </c>
      <c r="DK2" s="2" t="s">
        <v>114</v>
      </c>
      <c r="DL2" s="4"/>
      <c r="DM2" s="2" t="s">
        <v>116</v>
      </c>
      <c r="DN2" s="2" t="s">
        <v>117</v>
      </c>
      <c r="DO2" s="2" t="s">
        <v>118</v>
      </c>
      <c r="DP2" s="2" t="s">
        <v>119</v>
      </c>
      <c r="DQ2" s="2" t="s">
        <v>120</v>
      </c>
      <c r="DR2" s="2" t="s">
        <v>121</v>
      </c>
      <c r="DS2" s="2" t="s">
        <v>122</v>
      </c>
      <c r="DT2" s="2" t="s">
        <v>123</v>
      </c>
      <c r="DU2" s="2" t="s">
        <v>125</v>
      </c>
    </row>
    <row r="3" spans="1:125" x14ac:dyDescent="0.2">
      <c r="A3" s="5"/>
      <c r="B3" s="4"/>
      <c r="C3" s="5"/>
      <c r="D3" s="6" t="s">
        <v>3</v>
      </c>
      <c r="E3" s="5"/>
      <c r="F3" s="5"/>
      <c r="G3" s="4"/>
      <c r="H3" s="5"/>
      <c r="I3" s="5"/>
      <c r="J3" s="5"/>
      <c r="K3" s="5"/>
      <c r="L3" s="5"/>
      <c r="M3" s="5"/>
      <c r="N3" s="6" t="s">
        <v>3</v>
      </c>
      <c r="O3" s="6" t="s">
        <v>3</v>
      </c>
      <c r="P3" s="6" t="s">
        <v>3</v>
      </c>
      <c r="Q3" s="6" t="s">
        <v>3</v>
      </c>
      <c r="R3" s="6" t="s">
        <v>3</v>
      </c>
      <c r="S3" s="6" t="s">
        <v>3</v>
      </c>
      <c r="T3" s="6" t="s">
        <v>3</v>
      </c>
      <c r="U3" s="6" t="s">
        <v>3</v>
      </c>
      <c r="V3" s="6" t="s">
        <v>3</v>
      </c>
      <c r="W3" s="6" t="s">
        <v>3</v>
      </c>
      <c r="X3" s="6" t="s">
        <v>3</v>
      </c>
      <c r="Y3" s="4"/>
      <c r="Z3" s="6" t="s">
        <v>3</v>
      </c>
      <c r="AA3" s="6" t="s">
        <v>3</v>
      </c>
      <c r="AB3" s="6" t="s">
        <v>3</v>
      </c>
      <c r="AC3" s="5"/>
      <c r="AD3" s="5"/>
      <c r="AE3" s="5"/>
      <c r="AF3" s="5"/>
      <c r="AG3" s="5"/>
      <c r="AH3" s="6" t="s">
        <v>3</v>
      </c>
      <c r="AI3" s="4"/>
      <c r="AJ3" s="5"/>
      <c r="AK3" s="5"/>
      <c r="AL3" s="5"/>
      <c r="AM3" s="5"/>
      <c r="AN3" s="5"/>
      <c r="AO3" s="5"/>
      <c r="AP3" s="5"/>
      <c r="AQ3" s="5"/>
      <c r="AR3" s="5"/>
      <c r="AS3" s="5"/>
      <c r="AT3" s="5"/>
      <c r="AU3" s="6" t="s">
        <v>3</v>
      </c>
      <c r="AV3" s="6" t="s">
        <v>3</v>
      </c>
      <c r="AW3" s="6" t="s">
        <v>3</v>
      </c>
      <c r="AX3" s="5"/>
      <c r="AY3" s="5"/>
      <c r="AZ3" s="5"/>
      <c r="BA3" s="5"/>
      <c r="BB3" s="5"/>
      <c r="BC3" s="5"/>
      <c r="BD3" s="5"/>
      <c r="BE3" s="5"/>
      <c r="BF3" s="5"/>
      <c r="BG3" s="5"/>
      <c r="BH3" s="5"/>
      <c r="BI3" s="5"/>
      <c r="BJ3" s="5"/>
      <c r="BK3" s="5"/>
      <c r="BL3" s="5"/>
      <c r="BM3" s="5"/>
      <c r="BN3" s="5"/>
      <c r="BO3" s="5"/>
      <c r="BP3" s="4"/>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4"/>
      <c r="CT3" s="5"/>
      <c r="CU3" s="5"/>
      <c r="CV3" s="5"/>
      <c r="CW3" s="5"/>
      <c r="CX3" s="5"/>
      <c r="CY3" s="5"/>
      <c r="CZ3" s="5"/>
      <c r="DA3" s="5"/>
      <c r="DB3" s="5"/>
      <c r="DC3" s="5"/>
      <c r="DD3" s="5"/>
      <c r="DE3" s="5"/>
      <c r="DF3" s="5"/>
      <c r="DG3" s="5"/>
      <c r="DH3" s="5"/>
      <c r="DI3" s="5"/>
      <c r="DJ3" s="5"/>
      <c r="DK3" s="5"/>
      <c r="DL3" s="4"/>
      <c r="DM3" s="5"/>
      <c r="DN3" s="5"/>
      <c r="DO3" s="5"/>
      <c r="DP3" s="5"/>
      <c r="DQ3" s="5"/>
      <c r="DR3" s="5"/>
      <c r="DS3" s="5"/>
      <c r="DT3" s="5"/>
      <c r="DU3" s="5"/>
    </row>
    <row r="4" spans="1:125" ht="15.75" customHeight="1" x14ac:dyDescent="0.2">
      <c r="A4" s="9" t="s">
        <v>126</v>
      </c>
      <c r="B4" s="4"/>
      <c r="C4" s="12"/>
      <c r="D4" s="14"/>
      <c r="E4" s="12"/>
      <c r="F4" s="12"/>
      <c r="G4" s="4"/>
      <c r="H4" s="12"/>
      <c r="I4" s="12"/>
      <c r="J4" s="12"/>
      <c r="K4" s="12"/>
      <c r="L4" s="12"/>
      <c r="M4" s="12"/>
      <c r="N4" s="14"/>
      <c r="O4" s="14"/>
      <c r="P4" s="14"/>
      <c r="Q4" s="14"/>
      <c r="R4" s="14"/>
      <c r="S4" s="14"/>
      <c r="T4" s="14"/>
      <c r="U4" s="14"/>
      <c r="V4" s="14"/>
      <c r="W4" s="14"/>
      <c r="X4" s="14"/>
      <c r="Y4" s="4"/>
      <c r="Z4" s="14"/>
      <c r="AA4" s="14"/>
      <c r="AB4" s="14"/>
      <c r="AC4" s="12"/>
      <c r="AD4" s="12"/>
      <c r="AE4" s="12"/>
      <c r="AF4" s="12"/>
      <c r="AG4" s="12"/>
      <c r="AH4" s="14"/>
      <c r="AI4" s="4"/>
      <c r="AJ4" s="12"/>
      <c r="AK4" s="12"/>
      <c r="AL4" s="12"/>
      <c r="AM4" s="12"/>
      <c r="AN4" s="12"/>
      <c r="AO4" s="12"/>
      <c r="AP4" s="12"/>
      <c r="AQ4" s="12"/>
      <c r="AR4" s="12"/>
      <c r="AS4" s="12"/>
      <c r="AT4" s="12"/>
      <c r="AU4" s="14"/>
      <c r="AV4" s="14"/>
      <c r="AW4" s="14"/>
      <c r="AX4" s="12"/>
      <c r="AY4" s="12"/>
      <c r="AZ4" s="12"/>
      <c r="BA4" s="12"/>
      <c r="BB4" s="12"/>
      <c r="BC4" s="12"/>
      <c r="BD4" s="12"/>
      <c r="BE4" s="12"/>
      <c r="BF4" s="12"/>
      <c r="BG4" s="12"/>
      <c r="BH4" s="12"/>
      <c r="BI4" s="12"/>
      <c r="BJ4" s="12"/>
      <c r="BK4" s="12"/>
      <c r="BL4" s="12"/>
      <c r="BM4" s="12"/>
      <c r="BN4" s="12"/>
      <c r="BO4" s="12"/>
      <c r="BP4" s="4"/>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4"/>
      <c r="CT4" s="12"/>
      <c r="CU4" s="12"/>
      <c r="CV4" s="12"/>
      <c r="CW4" s="12"/>
      <c r="CX4" s="12"/>
      <c r="CY4" s="12"/>
      <c r="CZ4" s="12"/>
      <c r="DA4" s="12"/>
      <c r="DB4" s="12"/>
      <c r="DC4" s="12"/>
      <c r="DD4" s="12"/>
      <c r="DE4" s="12"/>
      <c r="DF4" s="12"/>
      <c r="DG4" s="12"/>
      <c r="DH4" s="12"/>
      <c r="DI4" s="12"/>
      <c r="DJ4" s="12"/>
      <c r="DK4" s="12"/>
      <c r="DL4" s="4"/>
      <c r="DM4" s="12"/>
      <c r="DN4" s="12"/>
      <c r="DO4" s="12"/>
      <c r="DP4" s="12"/>
      <c r="DQ4" s="12"/>
      <c r="DR4" s="12"/>
      <c r="DS4" s="12"/>
      <c r="DT4" s="12"/>
      <c r="DU4" s="12"/>
    </row>
    <row r="5" spans="1:125" x14ac:dyDescent="0.2">
      <c r="A5" s="7" t="s">
        <v>127</v>
      </c>
      <c r="B5" s="4"/>
      <c r="C5" s="10">
        <v>6</v>
      </c>
      <c r="D5" s="11">
        <v>12635</v>
      </c>
      <c r="E5" s="10">
        <v>75</v>
      </c>
      <c r="F5" s="10">
        <v>2196</v>
      </c>
      <c r="G5" s="4"/>
      <c r="H5" s="10">
        <v>49.6</v>
      </c>
      <c r="I5" s="10">
        <v>31.2</v>
      </c>
      <c r="J5" s="10">
        <v>18.2</v>
      </c>
      <c r="K5" s="10">
        <v>0</v>
      </c>
      <c r="L5" s="10">
        <v>2.2000000000000002</v>
      </c>
      <c r="M5" s="10">
        <v>101.2</v>
      </c>
      <c r="N5" s="11"/>
      <c r="O5" s="11">
        <v>2.6</v>
      </c>
      <c r="P5" s="11">
        <v>15.6</v>
      </c>
      <c r="Q5" s="11">
        <v>13.3</v>
      </c>
      <c r="R5" s="11">
        <v>17.899999999999999</v>
      </c>
      <c r="S5" s="11">
        <v>7.4</v>
      </c>
      <c r="T5" s="11">
        <v>28.2</v>
      </c>
      <c r="U5" s="11">
        <v>9</v>
      </c>
      <c r="V5" s="11">
        <v>2</v>
      </c>
      <c r="W5" s="11">
        <v>3</v>
      </c>
      <c r="X5" s="11">
        <v>2.2000000000000002</v>
      </c>
      <c r="Y5" s="4"/>
      <c r="Z5" s="11">
        <v>782</v>
      </c>
      <c r="AA5" s="11">
        <v>25599</v>
      </c>
      <c r="AB5" s="11">
        <v>53493</v>
      </c>
      <c r="AC5" s="10">
        <v>145922</v>
      </c>
      <c r="AD5" s="10">
        <v>16156</v>
      </c>
      <c r="AE5" s="10">
        <v>1366</v>
      </c>
      <c r="AF5" s="10">
        <v>21</v>
      </c>
      <c r="AG5" s="10">
        <v>3017</v>
      </c>
      <c r="AH5" s="11">
        <v>1307257</v>
      </c>
      <c r="AI5" s="4"/>
      <c r="AJ5" s="10">
        <v>401828</v>
      </c>
      <c r="AK5" s="10">
        <v>278</v>
      </c>
      <c r="AL5" s="10" t="s">
        <v>128</v>
      </c>
      <c r="AM5" s="10">
        <v>202616</v>
      </c>
      <c r="AN5" s="10">
        <v>202616</v>
      </c>
      <c r="AO5" s="10">
        <v>604722</v>
      </c>
      <c r="AP5" s="10">
        <v>15715</v>
      </c>
      <c r="AQ5" s="10">
        <v>4</v>
      </c>
      <c r="AR5" s="10">
        <v>0</v>
      </c>
      <c r="AS5" s="10">
        <v>202616</v>
      </c>
      <c r="AT5" s="10">
        <v>218335</v>
      </c>
      <c r="AU5" s="11" t="s">
        <v>128</v>
      </c>
      <c r="AV5" s="11" t="s">
        <v>128</v>
      </c>
      <c r="AW5" s="11" t="s">
        <v>128</v>
      </c>
      <c r="AX5" s="10">
        <v>0</v>
      </c>
      <c r="AY5" s="10">
        <v>115</v>
      </c>
      <c r="AZ5" s="10">
        <v>0</v>
      </c>
      <c r="BA5" s="10">
        <v>115</v>
      </c>
      <c r="BB5" s="10">
        <v>0</v>
      </c>
      <c r="BC5" s="10">
        <v>115</v>
      </c>
      <c r="BD5" s="10">
        <v>90</v>
      </c>
      <c r="BE5" s="10">
        <v>14</v>
      </c>
      <c r="BF5" s="10">
        <v>0</v>
      </c>
      <c r="BG5" s="10">
        <v>14</v>
      </c>
      <c r="BH5" s="10">
        <v>0</v>
      </c>
      <c r="BI5" s="10">
        <v>104</v>
      </c>
      <c r="BJ5" s="10">
        <v>232</v>
      </c>
      <c r="BK5" s="10">
        <v>292</v>
      </c>
      <c r="BL5" s="10">
        <v>0</v>
      </c>
      <c r="BM5" s="10">
        <v>292</v>
      </c>
      <c r="BN5" s="10">
        <v>0</v>
      </c>
      <c r="BO5" s="10">
        <v>524</v>
      </c>
      <c r="BP5" s="4"/>
      <c r="BQ5" s="20">
        <v>1733501</v>
      </c>
      <c r="BR5" s="20">
        <v>558815</v>
      </c>
      <c r="BS5" s="20">
        <v>2292316</v>
      </c>
      <c r="BT5" s="10" t="s">
        <v>128</v>
      </c>
      <c r="BU5" s="20">
        <v>0</v>
      </c>
      <c r="BV5" s="20">
        <v>0</v>
      </c>
      <c r="BW5" s="20">
        <v>24658</v>
      </c>
      <c r="BX5" s="20">
        <v>0</v>
      </c>
      <c r="BY5" s="20">
        <v>24658</v>
      </c>
      <c r="BZ5" s="20">
        <v>4593565</v>
      </c>
      <c r="CA5" s="20">
        <v>53020</v>
      </c>
      <c r="CB5" s="20">
        <v>4646585</v>
      </c>
      <c r="CC5" s="20">
        <v>9519533</v>
      </c>
      <c r="CD5" s="20">
        <v>1444045</v>
      </c>
      <c r="CE5" s="20">
        <v>17927137</v>
      </c>
      <c r="CF5" s="20">
        <v>953172</v>
      </c>
      <c r="CG5" s="20">
        <v>6371814</v>
      </c>
      <c r="CH5" s="20">
        <v>2292316</v>
      </c>
      <c r="CI5" s="20">
        <v>4671243</v>
      </c>
      <c r="CJ5" s="20">
        <v>1733501</v>
      </c>
      <c r="CK5" s="20">
        <v>53020</v>
      </c>
      <c r="CL5" s="20">
        <v>4618223</v>
      </c>
      <c r="CM5" s="20">
        <v>558815</v>
      </c>
      <c r="CN5" s="20">
        <v>611835</v>
      </c>
      <c r="CO5" s="20">
        <v>6351724</v>
      </c>
      <c r="CP5" s="20">
        <v>4646585</v>
      </c>
      <c r="CQ5" s="20">
        <v>2316974</v>
      </c>
      <c r="CR5" s="20">
        <v>6963559</v>
      </c>
      <c r="CS5" s="4"/>
      <c r="CT5" s="10">
        <v>117</v>
      </c>
      <c r="CU5" s="10">
        <v>71</v>
      </c>
      <c r="CV5" s="10">
        <v>4353</v>
      </c>
      <c r="CW5" s="10">
        <v>26395</v>
      </c>
      <c r="CX5" s="10">
        <v>920</v>
      </c>
      <c r="CY5" s="10">
        <v>31668</v>
      </c>
      <c r="CZ5" s="10">
        <v>2078</v>
      </c>
      <c r="DA5" s="10">
        <v>21015</v>
      </c>
      <c r="DB5" s="10">
        <v>454</v>
      </c>
      <c r="DC5" s="10">
        <v>23547</v>
      </c>
      <c r="DD5" s="10">
        <v>789</v>
      </c>
      <c r="DE5" s="10">
        <v>1150</v>
      </c>
      <c r="DF5" s="10">
        <v>33607</v>
      </c>
      <c r="DG5" s="10">
        <v>704</v>
      </c>
      <c r="DH5" s="10">
        <v>1043</v>
      </c>
      <c r="DI5" s="10">
        <v>25294</v>
      </c>
      <c r="DJ5" s="10">
        <v>3499</v>
      </c>
      <c r="DK5" s="10">
        <v>1448</v>
      </c>
      <c r="DL5" s="4"/>
      <c r="DM5" s="10">
        <v>801</v>
      </c>
      <c r="DN5" s="10">
        <v>1749</v>
      </c>
      <c r="DO5" s="10">
        <v>2550</v>
      </c>
      <c r="DP5" s="10">
        <v>6629</v>
      </c>
      <c r="DQ5" s="10" t="s">
        <v>128</v>
      </c>
      <c r="DR5" s="10" t="s">
        <v>128</v>
      </c>
      <c r="DS5" s="10">
        <v>10683</v>
      </c>
      <c r="DT5" s="10">
        <v>7487</v>
      </c>
      <c r="DU5" s="10">
        <v>18170</v>
      </c>
    </row>
    <row r="6" spans="1:125" ht="15.75" customHeight="1" x14ac:dyDescent="0.2">
      <c r="A6" s="8" t="s">
        <v>129</v>
      </c>
      <c r="B6" s="4"/>
      <c r="C6" s="12">
        <v>6</v>
      </c>
      <c r="D6" s="14">
        <v>25337</v>
      </c>
      <c r="E6" s="12">
        <v>64</v>
      </c>
      <c r="F6" s="12">
        <v>2092</v>
      </c>
      <c r="G6" s="4"/>
      <c r="H6" s="12">
        <v>31.5</v>
      </c>
      <c r="I6" s="12">
        <v>28.6</v>
      </c>
      <c r="J6" s="12">
        <v>17.100000000000001</v>
      </c>
      <c r="K6" s="12">
        <v>5</v>
      </c>
      <c r="L6" s="12">
        <v>0</v>
      </c>
      <c r="M6" s="12">
        <v>82.2</v>
      </c>
      <c r="N6" s="14">
        <v>0</v>
      </c>
      <c r="O6" s="14">
        <v>0.6</v>
      </c>
      <c r="P6" s="14">
        <v>17.2</v>
      </c>
      <c r="Q6" s="14">
        <v>18.8</v>
      </c>
      <c r="R6" s="14">
        <v>10</v>
      </c>
      <c r="S6" s="14">
        <v>10.3</v>
      </c>
      <c r="T6" s="14">
        <v>6.2</v>
      </c>
      <c r="U6" s="14">
        <v>9</v>
      </c>
      <c r="V6" s="14">
        <v>2</v>
      </c>
      <c r="W6" s="14">
        <v>4</v>
      </c>
      <c r="X6" s="14">
        <v>5</v>
      </c>
      <c r="Y6" s="4"/>
      <c r="Z6" s="14">
        <v>773</v>
      </c>
      <c r="AA6" s="14">
        <v>9881</v>
      </c>
      <c r="AB6" s="14">
        <v>15468</v>
      </c>
      <c r="AC6" s="12">
        <v>155061</v>
      </c>
      <c r="AD6" s="12">
        <v>25030</v>
      </c>
      <c r="AE6" s="12">
        <v>1332</v>
      </c>
      <c r="AF6" s="12">
        <v>4146</v>
      </c>
      <c r="AG6" s="12">
        <v>4115</v>
      </c>
      <c r="AH6" s="14">
        <v>1401186</v>
      </c>
      <c r="AI6" s="4"/>
      <c r="AJ6" s="12">
        <v>1497172</v>
      </c>
      <c r="AK6" s="12">
        <v>419</v>
      </c>
      <c r="AL6" s="12">
        <v>110021</v>
      </c>
      <c r="AM6" s="12">
        <v>136388</v>
      </c>
      <c r="AN6" s="12">
        <v>246409</v>
      </c>
      <c r="AO6" s="12">
        <v>1744000</v>
      </c>
      <c r="AP6" s="12">
        <v>1209309</v>
      </c>
      <c r="AQ6" s="12">
        <v>305</v>
      </c>
      <c r="AR6" s="12">
        <v>57815</v>
      </c>
      <c r="AS6" s="12">
        <v>304224</v>
      </c>
      <c r="AT6" s="12">
        <v>1513838</v>
      </c>
      <c r="AU6" s="14">
        <v>0</v>
      </c>
      <c r="AV6" s="14">
        <v>0</v>
      </c>
      <c r="AW6" s="14">
        <v>0</v>
      </c>
      <c r="AX6" s="12">
        <v>2</v>
      </c>
      <c r="AY6" s="12">
        <v>6</v>
      </c>
      <c r="AZ6" s="12">
        <v>0</v>
      </c>
      <c r="BA6" s="12">
        <v>6</v>
      </c>
      <c r="BB6" s="12">
        <v>0</v>
      </c>
      <c r="BC6" s="12">
        <v>8</v>
      </c>
      <c r="BD6" s="12">
        <v>143</v>
      </c>
      <c r="BE6" s="12">
        <v>36</v>
      </c>
      <c r="BF6" s="12">
        <v>0</v>
      </c>
      <c r="BG6" s="12">
        <v>36</v>
      </c>
      <c r="BH6" s="12">
        <v>0</v>
      </c>
      <c r="BI6" s="12">
        <v>179</v>
      </c>
      <c r="BJ6" s="12">
        <v>10320</v>
      </c>
      <c r="BK6" s="12">
        <v>11442</v>
      </c>
      <c r="BL6" s="12">
        <v>0</v>
      </c>
      <c r="BM6" s="12">
        <v>11442</v>
      </c>
      <c r="BN6" s="12">
        <v>0</v>
      </c>
      <c r="BO6" s="12">
        <v>21762</v>
      </c>
      <c r="BP6" s="4"/>
      <c r="BQ6" s="21">
        <v>630371</v>
      </c>
      <c r="BR6" s="21">
        <v>372718</v>
      </c>
      <c r="BS6" s="21">
        <v>1003089</v>
      </c>
      <c r="BT6" s="21">
        <v>31455</v>
      </c>
      <c r="BU6" s="21">
        <v>0</v>
      </c>
      <c r="BV6" s="21">
        <v>31455</v>
      </c>
      <c r="BW6" s="21">
        <v>0</v>
      </c>
      <c r="BX6" s="21">
        <v>0</v>
      </c>
      <c r="BY6" s="21">
        <v>0</v>
      </c>
      <c r="BZ6" s="21">
        <v>8518788</v>
      </c>
      <c r="CA6" s="21">
        <v>339159</v>
      </c>
      <c r="CB6" s="21">
        <v>8857947</v>
      </c>
      <c r="CC6" s="21">
        <v>9182194</v>
      </c>
      <c r="CD6" s="21">
        <v>523371</v>
      </c>
      <c r="CE6" s="21">
        <v>19598056</v>
      </c>
      <c r="CF6" s="21">
        <v>48500</v>
      </c>
      <c r="CG6" s="21">
        <v>9180614</v>
      </c>
      <c r="CH6" s="21">
        <v>1034544</v>
      </c>
      <c r="CI6" s="21">
        <v>8857947</v>
      </c>
      <c r="CJ6" s="21">
        <v>661826</v>
      </c>
      <c r="CK6" s="21">
        <v>339159</v>
      </c>
      <c r="CL6" s="21">
        <v>8518788</v>
      </c>
      <c r="CM6" s="21">
        <v>372718</v>
      </c>
      <c r="CN6" s="21">
        <v>711877</v>
      </c>
      <c r="CO6" s="21">
        <v>9180614</v>
      </c>
      <c r="CP6" s="21">
        <v>8889402</v>
      </c>
      <c r="CQ6" s="21">
        <v>1003089</v>
      </c>
      <c r="CR6" s="21">
        <v>9892491</v>
      </c>
      <c r="CS6" s="4"/>
      <c r="CT6" s="12">
        <v>69</v>
      </c>
      <c r="CU6" s="12">
        <v>345</v>
      </c>
      <c r="CV6" s="12">
        <v>9497</v>
      </c>
      <c r="CW6" s="12">
        <v>12733</v>
      </c>
      <c r="CX6" s="12">
        <v>172</v>
      </c>
      <c r="CY6" s="12">
        <v>22402</v>
      </c>
      <c r="CZ6" s="12">
        <v>6437</v>
      </c>
      <c r="DA6" s="12">
        <v>9550</v>
      </c>
      <c r="DB6" s="12">
        <v>70</v>
      </c>
      <c r="DC6" s="12">
        <v>16057</v>
      </c>
      <c r="DD6" s="12">
        <v>1712</v>
      </c>
      <c r="DE6" s="12">
        <v>2414</v>
      </c>
      <c r="DF6" s="12">
        <v>26528</v>
      </c>
      <c r="DG6" s="12">
        <v>1606</v>
      </c>
      <c r="DH6" s="12">
        <v>2260</v>
      </c>
      <c r="DI6" s="12">
        <v>19923</v>
      </c>
      <c r="DJ6" s="12">
        <v>270</v>
      </c>
      <c r="DK6" s="12">
        <v>146</v>
      </c>
      <c r="DL6" s="4"/>
      <c r="DM6" s="12">
        <v>28907</v>
      </c>
      <c r="DN6" s="12">
        <v>70792</v>
      </c>
      <c r="DO6" s="12">
        <v>99699</v>
      </c>
      <c r="DP6" s="12">
        <v>99699</v>
      </c>
      <c r="DQ6" s="12">
        <v>15860</v>
      </c>
      <c r="DR6" s="12">
        <v>0</v>
      </c>
      <c r="DS6" s="12">
        <v>1872961</v>
      </c>
      <c r="DT6" s="12">
        <v>0</v>
      </c>
      <c r="DU6" s="12">
        <v>1872961</v>
      </c>
    </row>
    <row r="7" spans="1:125" ht="15.75" customHeight="1" x14ac:dyDescent="0.2">
      <c r="A7" s="7" t="s">
        <v>130</v>
      </c>
      <c r="B7" s="4"/>
      <c r="C7" s="10">
        <v>2</v>
      </c>
      <c r="D7" s="11">
        <v>4161</v>
      </c>
      <c r="E7" s="10">
        <v>81</v>
      </c>
      <c r="F7" s="10">
        <v>710</v>
      </c>
      <c r="G7" s="4"/>
      <c r="H7" s="10">
        <v>12</v>
      </c>
      <c r="I7" s="10">
        <v>3</v>
      </c>
      <c r="J7" s="10">
        <v>16</v>
      </c>
      <c r="K7" s="10">
        <v>1</v>
      </c>
      <c r="L7" s="10">
        <v>0</v>
      </c>
      <c r="M7" s="10">
        <v>32</v>
      </c>
      <c r="N7" s="11"/>
      <c r="O7" s="11"/>
      <c r="P7" s="11"/>
      <c r="Q7" s="11"/>
      <c r="R7" s="11"/>
      <c r="S7" s="11"/>
      <c r="T7" s="11"/>
      <c r="U7" s="11"/>
      <c r="V7" s="11"/>
      <c r="W7" s="11"/>
      <c r="X7" s="11"/>
      <c r="Y7" s="4"/>
      <c r="Z7" s="11">
        <v>187</v>
      </c>
      <c r="AA7" s="11">
        <v>3605</v>
      </c>
      <c r="AB7" s="11">
        <v>9171</v>
      </c>
      <c r="AC7" s="10">
        <v>75491</v>
      </c>
      <c r="AD7" s="10">
        <v>11142</v>
      </c>
      <c r="AE7" s="10">
        <v>1182</v>
      </c>
      <c r="AF7" s="10">
        <v>880</v>
      </c>
      <c r="AG7" s="10">
        <v>2689</v>
      </c>
      <c r="AH7" s="11">
        <v>695697</v>
      </c>
      <c r="AI7" s="4"/>
      <c r="AJ7" s="10">
        <v>148095</v>
      </c>
      <c r="AK7" s="10">
        <v>0</v>
      </c>
      <c r="AL7" s="10">
        <v>30590</v>
      </c>
      <c r="AM7" s="10">
        <v>143616</v>
      </c>
      <c r="AN7" s="10">
        <v>174206</v>
      </c>
      <c r="AO7" s="10">
        <v>322301</v>
      </c>
      <c r="AP7" s="10">
        <v>102620</v>
      </c>
      <c r="AQ7" s="10">
        <v>0</v>
      </c>
      <c r="AR7" s="10">
        <v>58528</v>
      </c>
      <c r="AS7" s="10">
        <v>232734</v>
      </c>
      <c r="AT7" s="10">
        <v>335354</v>
      </c>
      <c r="AU7" s="11" t="s">
        <v>128</v>
      </c>
      <c r="AV7" s="11" t="s">
        <v>128</v>
      </c>
      <c r="AW7" s="11" t="s">
        <v>128</v>
      </c>
      <c r="AX7" s="10">
        <v>0</v>
      </c>
      <c r="AY7" s="10">
        <v>0</v>
      </c>
      <c r="AZ7" s="10">
        <v>0</v>
      </c>
      <c r="BA7" s="10">
        <v>0</v>
      </c>
      <c r="BB7" s="10">
        <v>0</v>
      </c>
      <c r="BC7" s="10">
        <v>0</v>
      </c>
      <c r="BD7" s="10">
        <v>38</v>
      </c>
      <c r="BE7" s="10">
        <v>2</v>
      </c>
      <c r="BF7" s="10">
        <v>0</v>
      </c>
      <c r="BG7" s="10">
        <v>2</v>
      </c>
      <c r="BH7" s="10">
        <v>0</v>
      </c>
      <c r="BI7" s="10">
        <v>40</v>
      </c>
      <c r="BJ7" s="10">
        <v>138</v>
      </c>
      <c r="BK7" s="10">
        <v>55</v>
      </c>
      <c r="BL7" s="10">
        <v>0</v>
      </c>
      <c r="BM7" s="10">
        <v>55</v>
      </c>
      <c r="BN7" s="10">
        <v>0</v>
      </c>
      <c r="BO7" s="10">
        <v>193</v>
      </c>
      <c r="BP7" s="4"/>
      <c r="BQ7" s="20">
        <v>455326</v>
      </c>
      <c r="BR7" s="20">
        <v>437738</v>
      </c>
      <c r="BS7" s="20">
        <v>893064</v>
      </c>
      <c r="BT7" s="20">
        <v>82988</v>
      </c>
      <c r="BU7" s="20">
        <v>0</v>
      </c>
      <c r="BV7" s="20">
        <v>82988</v>
      </c>
      <c r="BW7" s="20">
        <v>0</v>
      </c>
      <c r="BX7" s="20">
        <v>0</v>
      </c>
      <c r="BY7" s="20">
        <v>0</v>
      </c>
      <c r="BZ7" s="20">
        <v>1799698</v>
      </c>
      <c r="CA7" s="20">
        <v>115582</v>
      </c>
      <c r="CB7" s="20">
        <v>1915280</v>
      </c>
      <c r="CC7" s="20">
        <v>2280269</v>
      </c>
      <c r="CD7" s="20">
        <v>344451</v>
      </c>
      <c r="CE7" s="20">
        <v>5516052</v>
      </c>
      <c r="CF7" s="20">
        <v>95840</v>
      </c>
      <c r="CG7" s="20">
        <v>2323202</v>
      </c>
      <c r="CH7" s="20">
        <v>976052</v>
      </c>
      <c r="CI7" s="20">
        <v>1915280</v>
      </c>
      <c r="CJ7" s="20">
        <v>538314</v>
      </c>
      <c r="CK7" s="20">
        <v>115582</v>
      </c>
      <c r="CL7" s="20">
        <v>1799698</v>
      </c>
      <c r="CM7" s="20">
        <v>437738</v>
      </c>
      <c r="CN7" s="20">
        <v>553320</v>
      </c>
      <c r="CO7" s="20">
        <v>2338012</v>
      </c>
      <c r="CP7" s="20">
        <v>1998268</v>
      </c>
      <c r="CQ7" s="20">
        <v>893064</v>
      </c>
      <c r="CR7" s="20">
        <v>2891332</v>
      </c>
      <c r="CS7" s="4"/>
      <c r="CT7" s="10">
        <v>63</v>
      </c>
      <c r="CU7" s="10">
        <v>62</v>
      </c>
      <c r="CV7" s="10">
        <v>1923</v>
      </c>
      <c r="CW7" s="10">
        <v>3062</v>
      </c>
      <c r="CX7" s="10">
        <v>1009</v>
      </c>
      <c r="CY7" s="10">
        <v>5994</v>
      </c>
      <c r="CZ7" s="10">
        <v>1630</v>
      </c>
      <c r="DA7" s="10">
        <v>3353</v>
      </c>
      <c r="DB7" s="10">
        <v>536</v>
      </c>
      <c r="DC7" s="10">
        <v>5519</v>
      </c>
      <c r="DD7" s="10">
        <v>271</v>
      </c>
      <c r="DE7" s="10">
        <v>404</v>
      </c>
      <c r="DF7" s="10">
        <v>6669</v>
      </c>
      <c r="DG7" s="10">
        <v>246</v>
      </c>
      <c r="DH7" s="10">
        <v>378</v>
      </c>
      <c r="DI7" s="10">
        <v>6143</v>
      </c>
      <c r="DJ7" s="10">
        <v>0</v>
      </c>
      <c r="DK7" s="10">
        <v>0</v>
      </c>
      <c r="DL7" s="4"/>
      <c r="DM7" s="10">
        <v>6601</v>
      </c>
      <c r="DN7" s="10">
        <v>2860</v>
      </c>
      <c r="DO7" s="10">
        <v>9461</v>
      </c>
      <c r="DP7" s="10">
        <v>4734</v>
      </c>
      <c r="DQ7" s="10">
        <v>678</v>
      </c>
      <c r="DR7" s="10">
        <v>963</v>
      </c>
      <c r="DS7" s="10">
        <v>825108</v>
      </c>
      <c r="DT7" s="10">
        <v>164039</v>
      </c>
      <c r="DU7" s="10">
        <v>989147</v>
      </c>
    </row>
    <row r="8" spans="1:125" ht="15.75" customHeight="1" x14ac:dyDescent="0.2">
      <c r="A8" s="7" t="s">
        <v>131</v>
      </c>
      <c r="B8" s="4"/>
      <c r="C8" s="10">
        <v>15</v>
      </c>
      <c r="D8" s="11" t="s">
        <v>128</v>
      </c>
      <c r="E8" s="10">
        <v>60.5</v>
      </c>
      <c r="F8" s="10">
        <v>1702</v>
      </c>
      <c r="G8" s="4"/>
      <c r="H8" s="10">
        <v>20.399999999999999</v>
      </c>
      <c r="I8" s="10">
        <v>3</v>
      </c>
      <c r="J8" s="10">
        <v>15.9</v>
      </c>
      <c r="K8" s="10">
        <v>1.5</v>
      </c>
      <c r="L8" s="10">
        <v>0</v>
      </c>
      <c r="M8" s="10">
        <v>40.799999999999997</v>
      </c>
      <c r="N8" s="11"/>
      <c r="O8" s="11"/>
      <c r="P8" s="11">
        <v>2</v>
      </c>
      <c r="Q8" s="11">
        <v>13.9</v>
      </c>
      <c r="R8" s="11">
        <v>6.3</v>
      </c>
      <c r="S8" s="11">
        <v>3.5</v>
      </c>
      <c r="T8" s="11">
        <v>8.1999999999999993</v>
      </c>
      <c r="U8" s="11">
        <v>2.9</v>
      </c>
      <c r="V8" s="11">
        <v>3</v>
      </c>
      <c r="W8" s="11">
        <v>1</v>
      </c>
      <c r="X8" s="11"/>
      <c r="Y8" s="4"/>
      <c r="Z8" s="11">
        <v>149</v>
      </c>
      <c r="AA8" s="11">
        <v>2689</v>
      </c>
      <c r="AB8" s="11">
        <v>3925</v>
      </c>
      <c r="AC8" s="10">
        <v>156279</v>
      </c>
      <c r="AD8" s="10">
        <v>284</v>
      </c>
      <c r="AE8" s="16">
        <v>832</v>
      </c>
      <c r="AF8" s="10">
        <v>185</v>
      </c>
      <c r="AG8" s="10">
        <v>746</v>
      </c>
      <c r="AH8" s="11">
        <v>487036</v>
      </c>
      <c r="AI8" s="4"/>
      <c r="AJ8" s="10">
        <v>319483</v>
      </c>
      <c r="AK8" s="10">
        <v>2271</v>
      </c>
      <c r="AL8" s="10">
        <v>137469</v>
      </c>
      <c r="AM8" s="10">
        <v>511</v>
      </c>
      <c r="AN8" s="10">
        <v>137980</v>
      </c>
      <c r="AO8" s="10">
        <v>459734</v>
      </c>
      <c r="AP8" s="10">
        <v>240037</v>
      </c>
      <c r="AQ8" s="10">
        <v>1514</v>
      </c>
      <c r="AR8" s="10">
        <v>44617</v>
      </c>
      <c r="AS8" s="10">
        <v>182597</v>
      </c>
      <c r="AT8" s="10">
        <v>424148</v>
      </c>
      <c r="AU8" s="11">
        <v>0</v>
      </c>
      <c r="AV8" s="11">
        <v>0</v>
      </c>
      <c r="AW8" s="11">
        <v>0</v>
      </c>
      <c r="AX8" s="10">
        <v>0</v>
      </c>
      <c r="AY8" s="10">
        <v>0</v>
      </c>
      <c r="AZ8" s="10">
        <v>0</v>
      </c>
      <c r="BA8" s="10">
        <v>0</v>
      </c>
      <c r="BB8" s="10">
        <v>0</v>
      </c>
      <c r="BC8" s="10">
        <v>0</v>
      </c>
      <c r="BD8" s="10">
        <v>4</v>
      </c>
      <c r="BE8" s="10">
        <v>0</v>
      </c>
      <c r="BF8" s="10">
        <v>0</v>
      </c>
      <c r="BG8" s="10">
        <v>0</v>
      </c>
      <c r="BH8" s="10">
        <v>0</v>
      </c>
      <c r="BI8" s="10">
        <v>4</v>
      </c>
      <c r="BJ8" s="10">
        <v>4512</v>
      </c>
      <c r="BK8" s="10">
        <v>43</v>
      </c>
      <c r="BL8" s="10">
        <v>0</v>
      </c>
      <c r="BM8" s="10">
        <v>43</v>
      </c>
      <c r="BN8" s="10">
        <v>0</v>
      </c>
      <c r="BO8" s="10">
        <v>4555</v>
      </c>
      <c r="BP8" s="4"/>
      <c r="BQ8" s="20">
        <v>410339</v>
      </c>
      <c r="BR8" s="20">
        <v>55454</v>
      </c>
      <c r="BS8" s="20">
        <v>465793</v>
      </c>
      <c r="BT8" s="20">
        <v>159889</v>
      </c>
      <c r="BU8" s="20">
        <v>1448</v>
      </c>
      <c r="BV8" s="20">
        <v>161337</v>
      </c>
      <c r="BW8" s="20">
        <v>0</v>
      </c>
      <c r="BX8" s="20">
        <v>0</v>
      </c>
      <c r="BY8" s="20">
        <v>0</v>
      </c>
      <c r="BZ8" s="20">
        <v>1620662</v>
      </c>
      <c r="CA8" s="20">
        <v>5998</v>
      </c>
      <c r="CB8" s="20">
        <v>1626660</v>
      </c>
      <c r="CC8" s="20">
        <v>4133630</v>
      </c>
      <c r="CD8" s="20">
        <v>354826</v>
      </c>
      <c r="CE8" s="20">
        <v>6742246</v>
      </c>
      <c r="CF8" s="20">
        <v>260613</v>
      </c>
      <c r="CG8" s="20">
        <v>2190890</v>
      </c>
      <c r="CH8" s="20">
        <v>627130</v>
      </c>
      <c r="CI8" s="20">
        <v>1626660</v>
      </c>
      <c r="CJ8" s="20">
        <v>570228</v>
      </c>
      <c r="CK8" s="20">
        <v>5998</v>
      </c>
      <c r="CL8" s="20">
        <v>1620662</v>
      </c>
      <c r="CM8" s="20">
        <v>56902</v>
      </c>
      <c r="CN8" s="20">
        <v>62900</v>
      </c>
      <c r="CO8" s="20">
        <v>2190890</v>
      </c>
      <c r="CP8" s="20">
        <v>1787997</v>
      </c>
      <c r="CQ8" s="20">
        <v>465793</v>
      </c>
      <c r="CR8" s="20">
        <v>2253790</v>
      </c>
      <c r="CS8" s="4"/>
      <c r="CT8" s="10" t="s">
        <v>128</v>
      </c>
      <c r="CU8" s="10" t="s">
        <v>128</v>
      </c>
      <c r="CV8" s="10">
        <v>4274</v>
      </c>
      <c r="CW8" s="10">
        <v>13914</v>
      </c>
      <c r="CX8" s="10">
        <v>2102</v>
      </c>
      <c r="CY8" s="10">
        <v>20290</v>
      </c>
      <c r="CZ8" s="10">
        <v>3249</v>
      </c>
      <c r="DA8" s="10">
        <v>8910</v>
      </c>
      <c r="DB8" s="10">
        <v>887</v>
      </c>
      <c r="DC8" s="10">
        <v>13046</v>
      </c>
      <c r="DD8" s="10">
        <v>488</v>
      </c>
      <c r="DE8" s="10">
        <v>800</v>
      </c>
      <c r="DF8" s="10">
        <v>21578</v>
      </c>
      <c r="DG8" s="10">
        <v>452</v>
      </c>
      <c r="DH8" s="10">
        <v>746</v>
      </c>
      <c r="DI8" s="10">
        <v>14244</v>
      </c>
      <c r="DJ8" s="10">
        <v>11094</v>
      </c>
      <c r="DK8" s="10">
        <v>6676</v>
      </c>
      <c r="DL8" s="4"/>
      <c r="DM8" s="10" t="s">
        <v>128</v>
      </c>
      <c r="DN8" s="10" t="s">
        <v>128</v>
      </c>
      <c r="DO8" s="10" t="s">
        <v>128</v>
      </c>
      <c r="DP8" s="10" t="s">
        <v>128</v>
      </c>
      <c r="DQ8" s="10" t="s">
        <v>128</v>
      </c>
      <c r="DR8" s="10" t="s">
        <v>128</v>
      </c>
      <c r="DS8" s="10" t="s">
        <v>128</v>
      </c>
      <c r="DT8" s="10" t="s">
        <v>128</v>
      </c>
      <c r="DU8" s="10" t="s">
        <v>128</v>
      </c>
    </row>
    <row r="9" spans="1:125" ht="15.75" customHeight="1" x14ac:dyDescent="0.2">
      <c r="A9" s="8" t="s">
        <v>132</v>
      </c>
      <c r="B9" s="4"/>
      <c r="C9" s="12">
        <v>4</v>
      </c>
      <c r="D9" s="14" t="s">
        <v>128</v>
      </c>
      <c r="E9" s="12">
        <v>72</v>
      </c>
      <c r="F9" s="12">
        <v>656</v>
      </c>
      <c r="G9" s="4"/>
      <c r="H9" s="12">
        <v>17</v>
      </c>
      <c r="I9" s="12">
        <v>11</v>
      </c>
      <c r="J9" s="12">
        <v>9.5</v>
      </c>
      <c r="K9" s="12">
        <v>5</v>
      </c>
      <c r="L9" s="12">
        <v>0</v>
      </c>
      <c r="M9" s="12">
        <v>42.5</v>
      </c>
      <c r="N9" s="14"/>
      <c r="O9" s="14"/>
      <c r="P9" s="14"/>
      <c r="Q9" s="14"/>
      <c r="R9" s="14"/>
      <c r="S9" s="14"/>
      <c r="T9" s="14"/>
      <c r="U9" s="14"/>
      <c r="V9" s="14"/>
      <c r="W9" s="14"/>
      <c r="X9" s="14"/>
      <c r="Y9" s="4"/>
      <c r="Z9" s="14">
        <v>504</v>
      </c>
      <c r="AA9" s="14">
        <v>6860</v>
      </c>
      <c r="AB9" s="14">
        <v>6821</v>
      </c>
      <c r="AC9" s="12">
        <v>42005</v>
      </c>
      <c r="AD9" s="12">
        <v>4640</v>
      </c>
      <c r="AE9" s="12">
        <v>780</v>
      </c>
      <c r="AF9" s="12">
        <v>152</v>
      </c>
      <c r="AG9" s="12">
        <v>627</v>
      </c>
      <c r="AH9" s="15">
        <v>279355</v>
      </c>
      <c r="AI9" s="4"/>
      <c r="AJ9" s="12">
        <v>198364</v>
      </c>
      <c r="AK9" s="12">
        <v>182</v>
      </c>
      <c r="AL9" s="12">
        <v>3610</v>
      </c>
      <c r="AM9" s="12">
        <v>327618</v>
      </c>
      <c r="AN9" s="12">
        <v>331228</v>
      </c>
      <c r="AO9" s="12">
        <v>529774</v>
      </c>
      <c r="AP9" s="12">
        <v>174017</v>
      </c>
      <c r="AQ9" s="12">
        <v>103</v>
      </c>
      <c r="AR9" s="12">
        <v>0</v>
      </c>
      <c r="AS9" s="12">
        <v>331228</v>
      </c>
      <c r="AT9" s="12">
        <v>505348</v>
      </c>
      <c r="AU9" s="14" t="s">
        <v>128</v>
      </c>
      <c r="AV9" s="14" t="s">
        <v>128</v>
      </c>
      <c r="AW9" s="14" t="s">
        <v>128</v>
      </c>
      <c r="AX9" s="12">
        <v>4</v>
      </c>
      <c r="AY9" s="12">
        <v>5</v>
      </c>
      <c r="AZ9" s="12">
        <v>0</v>
      </c>
      <c r="BA9" s="12">
        <v>5</v>
      </c>
      <c r="BB9" s="12">
        <v>0</v>
      </c>
      <c r="BC9" s="12">
        <v>9</v>
      </c>
      <c r="BD9" s="12">
        <v>29</v>
      </c>
      <c r="BE9" s="12">
        <v>8</v>
      </c>
      <c r="BF9" s="12">
        <v>0</v>
      </c>
      <c r="BG9" s="12">
        <v>8</v>
      </c>
      <c r="BH9" s="12">
        <v>0</v>
      </c>
      <c r="BI9" s="12">
        <v>37</v>
      </c>
      <c r="BJ9" s="12">
        <v>118</v>
      </c>
      <c r="BK9" s="12">
        <v>2846</v>
      </c>
      <c r="BL9" s="12">
        <v>0</v>
      </c>
      <c r="BM9" s="12">
        <v>2846</v>
      </c>
      <c r="BN9" s="12">
        <v>0</v>
      </c>
      <c r="BO9" s="12">
        <v>2964</v>
      </c>
      <c r="BP9" s="4"/>
      <c r="BQ9" s="21">
        <v>47586</v>
      </c>
      <c r="BR9" s="21">
        <v>116790</v>
      </c>
      <c r="BS9" s="21">
        <v>164376</v>
      </c>
      <c r="BT9" s="21">
        <v>76503</v>
      </c>
      <c r="BU9" s="12" t="s">
        <v>128</v>
      </c>
      <c r="BV9" s="21">
        <v>76503</v>
      </c>
      <c r="BW9" s="12" t="s">
        <v>128</v>
      </c>
      <c r="BX9" s="12" t="s">
        <v>128</v>
      </c>
      <c r="BY9" s="12" t="s">
        <v>128</v>
      </c>
      <c r="BZ9" s="21">
        <v>1551531</v>
      </c>
      <c r="CA9" s="21">
        <v>24857</v>
      </c>
      <c r="CB9" s="21">
        <v>1576388</v>
      </c>
      <c r="CC9" s="21">
        <v>3877014</v>
      </c>
      <c r="CD9" s="21">
        <v>564694</v>
      </c>
      <c r="CE9" s="21">
        <v>6258975</v>
      </c>
      <c r="CF9" s="12" t="s">
        <v>128</v>
      </c>
      <c r="CG9" s="21">
        <v>1665803</v>
      </c>
      <c r="CH9" s="21">
        <v>240879</v>
      </c>
      <c r="CI9" s="21">
        <v>1576388</v>
      </c>
      <c r="CJ9" s="21">
        <v>124089</v>
      </c>
      <c r="CK9" s="21">
        <v>24857</v>
      </c>
      <c r="CL9" s="21">
        <v>1551531</v>
      </c>
      <c r="CM9" s="21">
        <v>116790</v>
      </c>
      <c r="CN9" s="21">
        <v>141647</v>
      </c>
      <c r="CO9" s="21">
        <v>1675620</v>
      </c>
      <c r="CP9" s="21">
        <v>1652891</v>
      </c>
      <c r="CQ9" s="21">
        <v>164376</v>
      </c>
      <c r="CR9" s="21">
        <v>1817267</v>
      </c>
      <c r="CS9" s="4"/>
      <c r="CT9" s="12" t="s">
        <v>128</v>
      </c>
      <c r="CU9" s="12" t="s">
        <v>128</v>
      </c>
      <c r="CV9" s="12">
        <v>1618</v>
      </c>
      <c r="CW9" s="12">
        <v>8883</v>
      </c>
      <c r="CX9" s="12">
        <v>1418</v>
      </c>
      <c r="CY9" s="12">
        <v>11919</v>
      </c>
      <c r="CZ9" s="12">
        <v>1061</v>
      </c>
      <c r="DA9" s="12">
        <v>4957</v>
      </c>
      <c r="DB9" s="12">
        <v>565</v>
      </c>
      <c r="DC9" s="12">
        <v>6583</v>
      </c>
      <c r="DD9" s="12">
        <v>314</v>
      </c>
      <c r="DE9" s="12">
        <v>547</v>
      </c>
      <c r="DF9" s="12">
        <v>12780</v>
      </c>
      <c r="DG9" s="12">
        <v>280</v>
      </c>
      <c r="DH9" s="12">
        <v>326</v>
      </c>
      <c r="DI9" s="12">
        <v>7189</v>
      </c>
      <c r="DJ9" s="12">
        <v>6840</v>
      </c>
      <c r="DK9" s="12">
        <v>3721</v>
      </c>
      <c r="DL9" s="4"/>
      <c r="DM9" s="12">
        <v>8534</v>
      </c>
      <c r="DN9" s="12">
        <v>4153</v>
      </c>
      <c r="DO9" s="12">
        <v>12687</v>
      </c>
      <c r="DP9" s="12">
        <v>16133</v>
      </c>
      <c r="DQ9" s="12">
        <v>1404</v>
      </c>
      <c r="DR9" s="12">
        <v>2294</v>
      </c>
      <c r="DS9" s="12">
        <v>217738</v>
      </c>
      <c r="DT9" s="12">
        <v>166184</v>
      </c>
      <c r="DU9" s="12">
        <v>383922</v>
      </c>
    </row>
    <row r="10" spans="1:125" ht="15.75" customHeight="1" x14ac:dyDescent="0.2">
      <c r="A10" s="7" t="s">
        <v>133</v>
      </c>
      <c r="B10" s="4"/>
      <c r="C10" s="10">
        <v>6</v>
      </c>
      <c r="D10" s="11">
        <v>16099</v>
      </c>
      <c r="E10" s="10">
        <v>57.5</v>
      </c>
      <c r="F10" s="10">
        <v>1956</v>
      </c>
      <c r="G10" s="4"/>
      <c r="H10" s="10">
        <v>41.67</v>
      </c>
      <c r="I10" s="10">
        <v>16.3</v>
      </c>
      <c r="J10" s="10">
        <v>7.31</v>
      </c>
      <c r="K10" s="10">
        <v>3</v>
      </c>
      <c r="L10" s="10">
        <v>0</v>
      </c>
      <c r="M10" s="10">
        <v>68.28</v>
      </c>
      <c r="N10" s="11">
        <v>0</v>
      </c>
      <c r="O10" s="11">
        <v>0</v>
      </c>
      <c r="P10" s="11">
        <v>7.31</v>
      </c>
      <c r="Q10" s="11">
        <v>17.3</v>
      </c>
      <c r="R10" s="11">
        <v>17.170000000000002</v>
      </c>
      <c r="S10" s="11">
        <v>10.5</v>
      </c>
      <c r="T10" s="11">
        <v>11</v>
      </c>
      <c r="U10" s="11">
        <v>1</v>
      </c>
      <c r="V10" s="11">
        <v>2</v>
      </c>
      <c r="W10" s="11">
        <v>0</v>
      </c>
      <c r="X10" s="11">
        <v>2</v>
      </c>
      <c r="Y10" s="4"/>
      <c r="Z10" s="11">
        <v>374</v>
      </c>
      <c r="AA10" s="11">
        <v>6586</v>
      </c>
      <c r="AB10" s="11">
        <v>10953</v>
      </c>
      <c r="AC10" s="10">
        <v>100363</v>
      </c>
      <c r="AD10" s="10">
        <v>502</v>
      </c>
      <c r="AE10" s="10">
        <v>739</v>
      </c>
      <c r="AF10" s="10">
        <v>3269</v>
      </c>
      <c r="AG10" s="10">
        <v>2525</v>
      </c>
      <c r="AH10" s="11">
        <v>332402</v>
      </c>
      <c r="AI10" s="4"/>
      <c r="AJ10" s="10">
        <v>532310</v>
      </c>
      <c r="AK10" s="10">
        <v>1640</v>
      </c>
      <c r="AL10" s="10">
        <v>72415</v>
      </c>
      <c r="AM10" s="10">
        <v>16782</v>
      </c>
      <c r="AN10" s="10">
        <v>89197</v>
      </c>
      <c r="AO10" s="10">
        <v>623147</v>
      </c>
      <c r="AP10" s="10">
        <v>406365</v>
      </c>
      <c r="AQ10" s="10">
        <v>1433</v>
      </c>
      <c r="AR10" s="10">
        <v>13865</v>
      </c>
      <c r="AS10" s="10">
        <v>103062</v>
      </c>
      <c r="AT10" s="10">
        <v>510860</v>
      </c>
      <c r="AU10" s="11" t="s">
        <v>128</v>
      </c>
      <c r="AV10" s="11" t="s">
        <v>128</v>
      </c>
      <c r="AW10" s="11" t="s">
        <v>128</v>
      </c>
      <c r="AX10" s="10">
        <v>0</v>
      </c>
      <c r="AY10" s="10">
        <v>0</v>
      </c>
      <c r="AZ10" s="10">
        <v>0</v>
      </c>
      <c r="BA10" s="10">
        <v>0</v>
      </c>
      <c r="BB10" s="10">
        <v>0</v>
      </c>
      <c r="BC10" s="10">
        <v>0</v>
      </c>
      <c r="BD10" s="10">
        <v>13</v>
      </c>
      <c r="BE10" s="10">
        <v>5</v>
      </c>
      <c r="BF10" s="10">
        <v>0</v>
      </c>
      <c r="BG10" s="10">
        <v>5</v>
      </c>
      <c r="BH10" s="10">
        <v>0</v>
      </c>
      <c r="BI10" s="10">
        <v>18</v>
      </c>
      <c r="BJ10" s="10">
        <v>190</v>
      </c>
      <c r="BK10" s="10">
        <v>220</v>
      </c>
      <c r="BL10" s="10">
        <v>0</v>
      </c>
      <c r="BM10" s="10">
        <v>220</v>
      </c>
      <c r="BN10" s="10">
        <v>0</v>
      </c>
      <c r="BO10" s="10">
        <v>410</v>
      </c>
      <c r="BP10" s="4"/>
      <c r="BQ10" s="20">
        <v>1085505</v>
      </c>
      <c r="BR10" s="20">
        <v>395037</v>
      </c>
      <c r="BS10" s="20">
        <v>1480542</v>
      </c>
      <c r="BT10" s="20">
        <v>17468</v>
      </c>
      <c r="BU10" s="20"/>
      <c r="BV10" s="20">
        <v>17468</v>
      </c>
      <c r="BW10" s="20">
        <v>65000</v>
      </c>
      <c r="BX10" s="20"/>
      <c r="BY10" s="20">
        <v>65000</v>
      </c>
      <c r="BZ10" s="20">
        <v>4419698</v>
      </c>
      <c r="CA10" s="20">
        <v>47990</v>
      </c>
      <c r="CB10" s="20">
        <v>4467688</v>
      </c>
      <c r="CC10" s="20">
        <v>6244003</v>
      </c>
      <c r="CD10" s="20">
        <v>2619436</v>
      </c>
      <c r="CE10" s="20">
        <v>14894137</v>
      </c>
      <c r="CF10" s="20"/>
      <c r="CG10" s="20">
        <v>1325911</v>
      </c>
      <c r="CH10" s="20">
        <v>1498010</v>
      </c>
      <c r="CI10" s="20">
        <v>4532688</v>
      </c>
      <c r="CJ10" s="20">
        <v>1102973</v>
      </c>
      <c r="CK10" s="20">
        <v>47990</v>
      </c>
      <c r="CL10" s="20">
        <v>4484698</v>
      </c>
      <c r="CM10" s="20">
        <v>395037</v>
      </c>
      <c r="CN10" s="20">
        <v>443027</v>
      </c>
      <c r="CO10" s="20">
        <v>5587671</v>
      </c>
      <c r="CP10" s="20">
        <v>4485156</v>
      </c>
      <c r="CQ10" s="20">
        <v>1545542</v>
      </c>
      <c r="CR10" s="20">
        <v>6030698</v>
      </c>
      <c r="CS10" s="4"/>
      <c r="CT10" s="10">
        <v>65</v>
      </c>
      <c r="CU10" s="10">
        <v>304</v>
      </c>
      <c r="CV10" s="10">
        <v>10245</v>
      </c>
      <c r="CW10" s="10">
        <v>28451</v>
      </c>
      <c r="CX10" s="10">
        <v>1399</v>
      </c>
      <c r="CY10" s="10">
        <v>40095</v>
      </c>
      <c r="CZ10" s="10">
        <v>4600</v>
      </c>
      <c r="DA10" s="10">
        <v>16937</v>
      </c>
      <c r="DB10" s="10">
        <v>416</v>
      </c>
      <c r="DC10" s="10">
        <v>21953</v>
      </c>
      <c r="DD10" s="10">
        <v>1028</v>
      </c>
      <c r="DE10" s="10">
        <v>1256</v>
      </c>
      <c r="DF10" s="10">
        <v>42379</v>
      </c>
      <c r="DG10" s="10">
        <v>818</v>
      </c>
      <c r="DH10" s="10">
        <v>1160</v>
      </c>
      <c r="DI10" s="10">
        <v>23931</v>
      </c>
      <c r="DJ10" s="10">
        <v>23940</v>
      </c>
      <c r="DK10" s="10">
        <v>10624</v>
      </c>
      <c r="DL10" s="4"/>
      <c r="DM10" s="10">
        <v>5993</v>
      </c>
      <c r="DN10" s="10">
        <v>13156</v>
      </c>
      <c r="DO10" s="10">
        <v>19149</v>
      </c>
      <c r="DP10" s="10">
        <v>3848</v>
      </c>
      <c r="DQ10" s="10">
        <v>2672</v>
      </c>
      <c r="DR10" s="10">
        <v>2581</v>
      </c>
      <c r="DS10" s="10">
        <v>78057</v>
      </c>
      <c r="DT10" s="10">
        <v>129710</v>
      </c>
      <c r="DU10" s="10">
        <v>207767</v>
      </c>
    </row>
    <row r="11" spans="1:125" ht="15.75" customHeight="1" x14ac:dyDescent="0.2">
      <c r="A11" s="8" t="s">
        <v>134</v>
      </c>
      <c r="B11" s="4"/>
      <c r="C11" s="12">
        <v>3</v>
      </c>
      <c r="D11" s="14"/>
      <c r="E11" s="12">
        <v>168</v>
      </c>
      <c r="F11" s="12">
        <v>2689</v>
      </c>
      <c r="G11" s="4"/>
      <c r="H11" s="12">
        <v>35.700000000000003</v>
      </c>
      <c r="I11" s="12">
        <v>23</v>
      </c>
      <c r="J11" s="12">
        <v>19.899999999999999</v>
      </c>
      <c r="K11" s="12">
        <v>13</v>
      </c>
      <c r="L11" s="12">
        <v>0</v>
      </c>
      <c r="M11" s="12">
        <v>91.6</v>
      </c>
      <c r="N11" s="14"/>
      <c r="O11" s="14"/>
      <c r="P11" s="14"/>
      <c r="Q11" s="14"/>
      <c r="R11" s="14"/>
      <c r="S11" s="14"/>
      <c r="T11" s="14"/>
      <c r="U11" s="14"/>
      <c r="V11" s="14"/>
      <c r="W11" s="14"/>
      <c r="X11" s="14"/>
      <c r="Y11" s="4"/>
      <c r="Z11" s="14">
        <v>449</v>
      </c>
      <c r="AA11" s="14">
        <v>10402</v>
      </c>
      <c r="AB11" s="14">
        <v>8064</v>
      </c>
      <c r="AC11" s="12">
        <v>109246</v>
      </c>
      <c r="AD11" s="12">
        <v>10221</v>
      </c>
      <c r="AE11" s="12">
        <v>800</v>
      </c>
      <c r="AF11" s="12">
        <v>1016</v>
      </c>
      <c r="AG11" s="12">
        <v>1759</v>
      </c>
      <c r="AH11" s="14">
        <v>2056486</v>
      </c>
      <c r="AI11" s="4"/>
      <c r="AJ11" s="12">
        <v>782905</v>
      </c>
      <c r="AK11" s="12">
        <v>35</v>
      </c>
      <c r="AL11" s="12">
        <v>172134</v>
      </c>
      <c r="AM11" s="12">
        <v>45626</v>
      </c>
      <c r="AN11" s="12">
        <v>217760</v>
      </c>
      <c r="AO11" s="12">
        <v>1000700</v>
      </c>
      <c r="AP11" s="12">
        <v>464788</v>
      </c>
      <c r="AQ11" s="12">
        <v>30</v>
      </c>
      <c r="AR11" s="12">
        <v>730</v>
      </c>
      <c r="AS11" s="12">
        <v>218490</v>
      </c>
      <c r="AT11" s="12">
        <v>683308</v>
      </c>
      <c r="AU11" s="14" t="s">
        <v>128</v>
      </c>
      <c r="AV11" s="14" t="s">
        <v>128</v>
      </c>
      <c r="AW11" s="14" t="s">
        <v>128</v>
      </c>
      <c r="AX11" s="12">
        <v>0</v>
      </c>
      <c r="AY11" s="12">
        <v>10777</v>
      </c>
      <c r="AZ11" s="12">
        <v>0</v>
      </c>
      <c r="BA11" s="12">
        <v>10777</v>
      </c>
      <c r="BB11" s="12">
        <v>0</v>
      </c>
      <c r="BC11" s="12">
        <v>10777</v>
      </c>
      <c r="BD11" s="12">
        <v>26</v>
      </c>
      <c r="BE11" s="12">
        <v>2939</v>
      </c>
      <c r="BF11" s="12">
        <v>0</v>
      </c>
      <c r="BG11" s="12">
        <v>2939</v>
      </c>
      <c r="BH11" s="12">
        <v>0</v>
      </c>
      <c r="BI11" s="12">
        <v>2965</v>
      </c>
      <c r="BJ11" s="12">
        <v>188</v>
      </c>
      <c r="BK11" s="12">
        <v>113607</v>
      </c>
      <c r="BL11" s="12">
        <v>0</v>
      </c>
      <c r="BM11" s="12">
        <v>113607</v>
      </c>
      <c r="BN11" s="12">
        <v>0</v>
      </c>
      <c r="BO11" s="12">
        <v>113795</v>
      </c>
      <c r="BP11" s="4"/>
      <c r="BQ11" s="21">
        <v>1341613</v>
      </c>
      <c r="BR11" s="21">
        <v>225079</v>
      </c>
      <c r="BS11" s="21">
        <v>1566692</v>
      </c>
      <c r="BT11" s="21">
        <v>301582</v>
      </c>
      <c r="BU11" s="21">
        <v>0</v>
      </c>
      <c r="BV11" s="21">
        <v>301582</v>
      </c>
      <c r="BW11" s="21">
        <v>201433</v>
      </c>
      <c r="BX11" s="21">
        <v>0</v>
      </c>
      <c r="BY11" s="21">
        <v>201433</v>
      </c>
      <c r="BZ11" s="21">
        <v>8003013</v>
      </c>
      <c r="CA11" s="21">
        <v>52296</v>
      </c>
      <c r="CB11" s="21">
        <v>8055309</v>
      </c>
      <c r="CC11" s="21">
        <v>9423557</v>
      </c>
      <c r="CD11" s="21">
        <v>1026479</v>
      </c>
      <c r="CE11" s="21">
        <v>20575052</v>
      </c>
      <c r="CF11" s="21">
        <v>0</v>
      </c>
      <c r="CG11" s="21">
        <v>9847641</v>
      </c>
      <c r="CH11" s="21">
        <v>1868274</v>
      </c>
      <c r="CI11" s="21">
        <v>8256742</v>
      </c>
      <c r="CJ11" s="21">
        <v>1643195</v>
      </c>
      <c r="CK11" s="21">
        <v>52296</v>
      </c>
      <c r="CL11" s="21">
        <v>8204446</v>
      </c>
      <c r="CM11" s="21">
        <v>225079</v>
      </c>
      <c r="CN11" s="21">
        <v>277375</v>
      </c>
      <c r="CO11" s="21">
        <v>9847641</v>
      </c>
      <c r="CP11" s="21">
        <v>8356891</v>
      </c>
      <c r="CQ11" s="21">
        <v>1768125</v>
      </c>
      <c r="CR11" s="21">
        <v>10125016</v>
      </c>
      <c r="CS11" s="4"/>
      <c r="CT11" s="12">
        <v>1182</v>
      </c>
      <c r="CU11" s="12">
        <v>681</v>
      </c>
      <c r="CV11" s="12">
        <v>8043</v>
      </c>
      <c r="CW11" s="12">
        <v>40336</v>
      </c>
      <c r="CX11" s="12">
        <v>1903</v>
      </c>
      <c r="CY11" s="12">
        <v>50282</v>
      </c>
      <c r="CZ11" s="12">
        <v>4880</v>
      </c>
      <c r="DA11" s="12">
        <v>29346</v>
      </c>
      <c r="DB11" s="12">
        <v>1384</v>
      </c>
      <c r="DC11" s="12">
        <v>35610</v>
      </c>
      <c r="DD11" s="12">
        <v>1515</v>
      </c>
      <c r="DE11" s="12">
        <v>2024</v>
      </c>
      <c r="DF11" s="12">
        <v>53821</v>
      </c>
      <c r="DG11" s="12">
        <v>1386</v>
      </c>
      <c r="DH11" s="12">
        <v>1861</v>
      </c>
      <c r="DI11" s="12">
        <v>38857</v>
      </c>
      <c r="DJ11" s="12">
        <v>8070</v>
      </c>
      <c r="DK11" s="12">
        <v>4638</v>
      </c>
      <c r="DL11" s="4"/>
      <c r="DM11" s="12">
        <v>13633</v>
      </c>
      <c r="DN11" s="12">
        <v>2367</v>
      </c>
      <c r="DO11" s="12">
        <v>16000</v>
      </c>
      <c r="DP11" s="12">
        <v>34471</v>
      </c>
      <c r="DQ11" s="12">
        <v>5973</v>
      </c>
      <c r="DR11" s="12">
        <v>1833</v>
      </c>
      <c r="DS11" s="12">
        <v>578611</v>
      </c>
      <c r="DT11" s="12">
        <v>340183</v>
      </c>
      <c r="DU11" s="12">
        <v>918794</v>
      </c>
    </row>
    <row r="12" spans="1:125" ht="15.75" customHeight="1" x14ac:dyDescent="0.2">
      <c r="A12" s="7" t="s">
        <v>135</v>
      </c>
      <c r="B12" s="4"/>
      <c r="C12" s="10">
        <v>5</v>
      </c>
      <c r="D12" s="11">
        <v>17457</v>
      </c>
      <c r="E12" s="10">
        <v>113.75</v>
      </c>
      <c r="F12" s="10">
        <v>2612</v>
      </c>
      <c r="G12" s="4"/>
      <c r="H12" s="10">
        <v>51.7</v>
      </c>
      <c r="I12" s="10">
        <v>30</v>
      </c>
      <c r="J12" s="10">
        <v>8.8000000000000007</v>
      </c>
      <c r="K12" s="10">
        <v>10.7</v>
      </c>
      <c r="L12" s="10">
        <v>9.6</v>
      </c>
      <c r="M12" s="10">
        <v>110.8</v>
      </c>
      <c r="N12" s="11">
        <v>0</v>
      </c>
      <c r="O12" s="11">
        <v>0.5</v>
      </c>
      <c r="P12" s="11">
        <v>5.3</v>
      </c>
      <c r="Q12" s="11">
        <v>17.600000000000001</v>
      </c>
      <c r="R12" s="11">
        <v>19.2</v>
      </c>
      <c r="S12" s="11">
        <v>31.5</v>
      </c>
      <c r="T12" s="11">
        <v>18.3</v>
      </c>
      <c r="U12" s="11">
        <v>9.1999999999999993</v>
      </c>
      <c r="V12" s="11">
        <v>4.8</v>
      </c>
      <c r="W12" s="11">
        <v>4</v>
      </c>
      <c r="X12" s="11">
        <v>0.4</v>
      </c>
      <c r="Y12" s="4"/>
      <c r="Z12" s="11">
        <v>250</v>
      </c>
      <c r="AA12" s="11">
        <v>13829</v>
      </c>
      <c r="AB12" s="11">
        <v>98295</v>
      </c>
      <c r="AC12" s="10">
        <v>494100</v>
      </c>
      <c r="AD12" s="10">
        <v>12981</v>
      </c>
      <c r="AE12" s="10">
        <v>2001</v>
      </c>
      <c r="AF12" s="10">
        <v>8347</v>
      </c>
      <c r="AG12" s="10">
        <v>15249</v>
      </c>
      <c r="AH12" s="11">
        <v>2446458</v>
      </c>
      <c r="AI12" s="4"/>
      <c r="AJ12" s="10">
        <v>1128943</v>
      </c>
      <c r="AK12" s="10">
        <v>2256</v>
      </c>
      <c r="AL12" s="10">
        <v>130773</v>
      </c>
      <c r="AM12" s="10">
        <v>247136</v>
      </c>
      <c r="AN12" s="10">
        <v>377909</v>
      </c>
      <c r="AO12" s="10">
        <v>1509108</v>
      </c>
      <c r="AP12" s="10">
        <v>1331285</v>
      </c>
      <c r="AQ12" s="10">
        <v>2256</v>
      </c>
      <c r="AR12" s="10">
        <v>107142</v>
      </c>
      <c r="AS12" s="10">
        <v>485051</v>
      </c>
      <c r="AT12" s="10">
        <v>1818592</v>
      </c>
      <c r="AU12" s="11">
        <v>0</v>
      </c>
      <c r="AV12" s="11">
        <v>14917</v>
      </c>
      <c r="AW12" s="11">
        <v>0</v>
      </c>
      <c r="AX12" s="10">
        <v>17</v>
      </c>
      <c r="AY12" s="10">
        <v>486</v>
      </c>
      <c r="AZ12" s="10">
        <v>0</v>
      </c>
      <c r="BA12" s="10">
        <v>486</v>
      </c>
      <c r="BB12" s="10">
        <v>0</v>
      </c>
      <c r="BC12" s="10">
        <v>503</v>
      </c>
      <c r="BD12" s="10">
        <v>108</v>
      </c>
      <c r="BE12" s="10">
        <v>48</v>
      </c>
      <c r="BF12" s="10">
        <v>0</v>
      </c>
      <c r="BG12" s="10">
        <v>48</v>
      </c>
      <c r="BH12" s="10">
        <v>0</v>
      </c>
      <c r="BI12" s="10">
        <v>156</v>
      </c>
      <c r="BJ12" s="10">
        <v>462</v>
      </c>
      <c r="BK12" s="10">
        <v>17882</v>
      </c>
      <c r="BL12" s="10">
        <v>0</v>
      </c>
      <c r="BM12" s="10">
        <v>17882</v>
      </c>
      <c r="BN12" s="10">
        <v>0</v>
      </c>
      <c r="BO12" s="10">
        <v>18344</v>
      </c>
      <c r="BP12" s="4"/>
      <c r="BQ12" s="20">
        <v>1910153</v>
      </c>
      <c r="BR12" s="20">
        <v>729273</v>
      </c>
      <c r="BS12" s="20">
        <v>2639426</v>
      </c>
      <c r="BT12" s="20">
        <v>727799</v>
      </c>
      <c r="BU12" s="20">
        <v>0</v>
      </c>
      <c r="BV12" s="20">
        <v>727799</v>
      </c>
      <c r="BW12" s="20">
        <v>982217</v>
      </c>
      <c r="BX12" s="20">
        <v>165</v>
      </c>
      <c r="BY12" s="20">
        <v>982382</v>
      </c>
      <c r="BZ12" s="20">
        <v>8184892</v>
      </c>
      <c r="CA12" s="20">
        <v>244404</v>
      </c>
      <c r="CB12" s="20">
        <v>8429296</v>
      </c>
      <c r="CC12" s="20">
        <v>12288874</v>
      </c>
      <c r="CD12" s="20">
        <v>1640359</v>
      </c>
      <c r="CE12" s="20">
        <v>26708136</v>
      </c>
      <c r="CF12" s="20">
        <v>0</v>
      </c>
      <c r="CG12" s="20">
        <v>11839434</v>
      </c>
      <c r="CH12" s="20">
        <v>3367225</v>
      </c>
      <c r="CI12" s="20">
        <v>9411678</v>
      </c>
      <c r="CJ12" s="20">
        <v>2637952</v>
      </c>
      <c r="CK12" s="20">
        <v>244569</v>
      </c>
      <c r="CL12" s="20">
        <v>9167109</v>
      </c>
      <c r="CM12" s="20">
        <v>729273</v>
      </c>
      <c r="CN12" s="20">
        <v>973842</v>
      </c>
      <c r="CO12" s="20">
        <v>11805061</v>
      </c>
      <c r="CP12" s="20">
        <v>9157095</v>
      </c>
      <c r="CQ12" s="20">
        <v>3621808</v>
      </c>
      <c r="CR12" s="20">
        <v>12778903</v>
      </c>
      <c r="CS12" s="4"/>
      <c r="CT12" s="10">
        <v>379</v>
      </c>
      <c r="CU12" s="10">
        <v>1321</v>
      </c>
      <c r="CV12" s="10">
        <v>11376</v>
      </c>
      <c r="CW12" s="10">
        <v>39996</v>
      </c>
      <c r="CX12" s="10">
        <v>469</v>
      </c>
      <c r="CY12" s="10">
        <v>51841</v>
      </c>
      <c r="CZ12" s="10">
        <v>6578</v>
      </c>
      <c r="DA12" s="10">
        <v>30359</v>
      </c>
      <c r="DB12" s="10">
        <v>155</v>
      </c>
      <c r="DC12" s="10">
        <v>37092</v>
      </c>
      <c r="DD12" s="10">
        <v>1663</v>
      </c>
      <c r="DE12" s="10">
        <v>1921</v>
      </c>
      <c r="DF12" s="10">
        <v>55425</v>
      </c>
      <c r="DG12" s="10">
        <v>1519</v>
      </c>
      <c r="DH12" s="10">
        <v>1763</v>
      </c>
      <c r="DI12" s="10">
        <v>40374</v>
      </c>
      <c r="DJ12" s="10">
        <v>13769</v>
      </c>
      <c r="DK12" s="10">
        <v>8813</v>
      </c>
      <c r="DL12" s="4"/>
      <c r="DM12" s="10">
        <v>13666</v>
      </c>
      <c r="DN12" s="10">
        <v>40946</v>
      </c>
      <c r="DO12" s="10">
        <v>54612</v>
      </c>
      <c r="DP12" s="10">
        <v>10973</v>
      </c>
      <c r="DQ12" s="10">
        <v>190</v>
      </c>
      <c r="DR12" s="10">
        <v>6214</v>
      </c>
      <c r="DS12" s="10">
        <v>648061</v>
      </c>
      <c r="DT12" s="10">
        <v>253506</v>
      </c>
      <c r="DU12" s="10">
        <v>901567</v>
      </c>
    </row>
    <row r="13" spans="1:125" ht="15.75" customHeight="1" x14ac:dyDescent="0.2">
      <c r="A13" s="8" t="s">
        <v>136</v>
      </c>
      <c r="B13" s="4"/>
      <c r="C13" s="12">
        <v>3</v>
      </c>
      <c r="D13" s="14">
        <v>0</v>
      </c>
      <c r="E13" s="12">
        <v>59</v>
      </c>
      <c r="F13" s="12">
        <v>2164</v>
      </c>
      <c r="G13" s="4"/>
      <c r="H13" s="12">
        <v>24.2</v>
      </c>
      <c r="I13" s="12">
        <v>24.8</v>
      </c>
      <c r="J13" s="12">
        <v>0</v>
      </c>
      <c r="K13" s="12">
        <v>0</v>
      </c>
      <c r="L13" s="12">
        <v>0</v>
      </c>
      <c r="M13" s="12">
        <v>49</v>
      </c>
      <c r="N13" s="14">
        <v>0</v>
      </c>
      <c r="O13" s="14">
        <v>3</v>
      </c>
      <c r="P13" s="14">
        <v>0</v>
      </c>
      <c r="Q13" s="14">
        <v>24.8</v>
      </c>
      <c r="R13" s="14">
        <v>0</v>
      </c>
      <c r="S13" s="14">
        <v>17.600000000000001</v>
      </c>
      <c r="T13" s="14">
        <v>1</v>
      </c>
      <c r="U13" s="14">
        <v>5</v>
      </c>
      <c r="V13" s="14">
        <v>2</v>
      </c>
      <c r="W13" s="14">
        <v>1</v>
      </c>
      <c r="X13" s="14">
        <v>0</v>
      </c>
      <c r="Y13" s="4"/>
      <c r="Z13" s="14">
        <v>345</v>
      </c>
      <c r="AA13" s="14">
        <v>9678</v>
      </c>
      <c r="AB13" s="14">
        <v>2094</v>
      </c>
      <c r="AC13" s="12">
        <v>219899</v>
      </c>
      <c r="AD13" s="12">
        <v>11913</v>
      </c>
      <c r="AE13" s="12">
        <v>1204</v>
      </c>
      <c r="AF13" s="12">
        <v>966</v>
      </c>
      <c r="AG13" s="12">
        <v>1337</v>
      </c>
      <c r="AH13" s="14"/>
      <c r="AI13" s="4"/>
      <c r="AJ13" s="12">
        <v>672302</v>
      </c>
      <c r="AK13" s="12">
        <v>1288</v>
      </c>
      <c r="AL13" s="12">
        <v>10277</v>
      </c>
      <c r="AM13" s="12">
        <v>146894</v>
      </c>
      <c r="AN13" s="12">
        <v>157171</v>
      </c>
      <c r="AO13" s="12">
        <v>830761</v>
      </c>
      <c r="AP13" s="12">
        <v>666592</v>
      </c>
      <c r="AQ13" s="12">
        <v>1288</v>
      </c>
      <c r="AR13" s="12">
        <v>31261</v>
      </c>
      <c r="AS13" s="12">
        <v>188432</v>
      </c>
      <c r="AT13" s="12">
        <v>856312</v>
      </c>
      <c r="AU13" s="14" t="s">
        <v>128</v>
      </c>
      <c r="AV13" s="14" t="s">
        <v>128</v>
      </c>
      <c r="AW13" s="14" t="s">
        <v>128</v>
      </c>
      <c r="AX13" s="12">
        <v>0</v>
      </c>
      <c r="AY13" s="12">
        <v>7</v>
      </c>
      <c r="AZ13" s="12">
        <v>0</v>
      </c>
      <c r="BA13" s="12">
        <v>7</v>
      </c>
      <c r="BB13" s="12">
        <v>0</v>
      </c>
      <c r="BC13" s="12">
        <v>7</v>
      </c>
      <c r="BD13" s="12">
        <v>12</v>
      </c>
      <c r="BE13" s="12">
        <v>44</v>
      </c>
      <c r="BF13" s="12">
        <v>0</v>
      </c>
      <c r="BG13" s="12">
        <v>44</v>
      </c>
      <c r="BH13" s="12">
        <v>0</v>
      </c>
      <c r="BI13" s="12">
        <v>56</v>
      </c>
      <c r="BJ13" s="12">
        <v>141</v>
      </c>
      <c r="BK13" s="12">
        <v>302</v>
      </c>
      <c r="BL13" s="12">
        <v>0</v>
      </c>
      <c r="BM13" s="12">
        <v>302</v>
      </c>
      <c r="BN13" s="12">
        <v>0</v>
      </c>
      <c r="BO13" s="12">
        <v>443</v>
      </c>
      <c r="BP13" s="4"/>
      <c r="BQ13" s="21">
        <v>42265</v>
      </c>
      <c r="BR13" s="21">
        <v>115579</v>
      </c>
      <c r="BS13" s="21">
        <v>157844</v>
      </c>
      <c r="BT13" s="21">
        <v>188178</v>
      </c>
      <c r="BU13" s="21">
        <v>0</v>
      </c>
      <c r="BV13" s="21">
        <v>188178</v>
      </c>
      <c r="BW13" s="21">
        <v>1223072</v>
      </c>
      <c r="BX13" s="21">
        <v>20188</v>
      </c>
      <c r="BY13" s="21">
        <v>1243260</v>
      </c>
      <c r="BZ13" s="21">
        <v>2663967</v>
      </c>
      <c r="CA13" s="21">
        <v>0</v>
      </c>
      <c r="CB13" s="21">
        <v>2663967</v>
      </c>
      <c r="CC13" s="21">
        <v>5368139</v>
      </c>
      <c r="CD13" s="21">
        <v>337774</v>
      </c>
      <c r="CE13" s="21">
        <v>9959162</v>
      </c>
      <c r="CF13" s="21"/>
      <c r="CG13" s="21">
        <v>4117482</v>
      </c>
      <c r="CH13" s="21">
        <v>346022</v>
      </c>
      <c r="CI13" s="21">
        <v>3907227</v>
      </c>
      <c r="CJ13" s="21">
        <v>230443</v>
      </c>
      <c r="CK13" s="21">
        <v>20188</v>
      </c>
      <c r="CL13" s="21">
        <v>3887039</v>
      </c>
      <c r="CM13" s="21">
        <v>115579</v>
      </c>
      <c r="CN13" s="21">
        <v>135767</v>
      </c>
      <c r="CO13" s="21">
        <v>4117482</v>
      </c>
      <c r="CP13" s="21">
        <v>2852145</v>
      </c>
      <c r="CQ13" s="21">
        <v>1401104</v>
      </c>
      <c r="CR13" s="21">
        <v>4253249</v>
      </c>
      <c r="CS13" s="4"/>
      <c r="CT13" s="12">
        <v>122</v>
      </c>
      <c r="CU13" s="12">
        <v>6393</v>
      </c>
      <c r="CV13" s="12">
        <v>4011</v>
      </c>
      <c r="CW13" s="12">
        <v>21065</v>
      </c>
      <c r="CX13" s="12">
        <v>1861</v>
      </c>
      <c r="CY13" s="12">
        <v>26937</v>
      </c>
      <c r="CZ13" s="12">
        <v>2455</v>
      </c>
      <c r="DA13" s="12">
        <v>13964</v>
      </c>
      <c r="DB13" s="12">
        <v>876</v>
      </c>
      <c r="DC13" s="12">
        <v>17295</v>
      </c>
      <c r="DD13" s="12">
        <v>563</v>
      </c>
      <c r="DE13" s="12">
        <v>1102</v>
      </c>
      <c r="DF13" s="12">
        <v>28602</v>
      </c>
      <c r="DG13" s="12">
        <v>487</v>
      </c>
      <c r="DH13" s="12">
        <v>938</v>
      </c>
      <c r="DI13" s="12">
        <v>18720</v>
      </c>
      <c r="DJ13" s="12">
        <v>5913</v>
      </c>
      <c r="DK13" s="12">
        <v>3848</v>
      </c>
      <c r="DL13" s="4"/>
      <c r="DM13" s="12">
        <v>7462</v>
      </c>
      <c r="DN13" s="12">
        <v>2183</v>
      </c>
      <c r="DO13" s="12">
        <v>9645</v>
      </c>
      <c r="DP13" s="12">
        <v>6536</v>
      </c>
      <c r="DQ13" s="12">
        <v>1256</v>
      </c>
      <c r="DR13" s="12">
        <v>685</v>
      </c>
      <c r="DS13" s="12">
        <v>1290935</v>
      </c>
      <c r="DT13" s="12">
        <v>189923</v>
      </c>
      <c r="DU13" s="12">
        <v>1480858</v>
      </c>
    </row>
    <row r="14" spans="1:125" ht="15.75" customHeight="1" x14ac:dyDescent="0.2">
      <c r="A14" s="7" t="s">
        <v>137</v>
      </c>
      <c r="B14" s="4"/>
      <c r="C14" s="10">
        <v>4</v>
      </c>
      <c r="D14" s="11">
        <v>10991</v>
      </c>
      <c r="E14" s="10">
        <v>62.5</v>
      </c>
      <c r="F14" s="10">
        <v>1024</v>
      </c>
      <c r="G14" s="4"/>
      <c r="H14" s="10">
        <v>20.8</v>
      </c>
      <c r="I14" s="10">
        <v>9.3000000000000007</v>
      </c>
      <c r="J14" s="10">
        <v>9.6999999999999993</v>
      </c>
      <c r="K14" s="10">
        <v>1</v>
      </c>
      <c r="L14" s="10">
        <v>0</v>
      </c>
      <c r="M14" s="10">
        <v>40.799999999999997</v>
      </c>
      <c r="N14" s="11"/>
      <c r="O14" s="11">
        <v>0.6</v>
      </c>
      <c r="P14" s="11">
        <v>8</v>
      </c>
      <c r="Q14" s="11">
        <v>10.4</v>
      </c>
      <c r="R14" s="11">
        <v>4.5</v>
      </c>
      <c r="S14" s="11">
        <v>4.3</v>
      </c>
      <c r="T14" s="11">
        <v>8</v>
      </c>
      <c r="U14" s="11">
        <v>1</v>
      </c>
      <c r="V14" s="11">
        <v>3</v>
      </c>
      <c r="W14" s="11"/>
      <c r="X14" s="11">
        <v>1</v>
      </c>
      <c r="Y14" s="4"/>
      <c r="Z14" s="11">
        <v>231</v>
      </c>
      <c r="AA14" s="11">
        <v>4412</v>
      </c>
      <c r="AB14" s="11">
        <v>908</v>
      </c>
      <c r="AC14" s="10">
        <v>101393</v>
      </c>
      <c r="AD14" s="10"/>
      <c r="AE14" s="10">
        <v>690</v>
      </c>
      <c r="AF14" s="10">
        <v>2895</v>
      </c>
      <c r="AG14" s="10">
        <v>3257</v>
      </c>
      <c r="AH14" s="11">
        <v>284654</v>
      </c>
      <c r="AI14" s="4"/>
      <c r="AJ14" s="10">
        <v>398315</v>
      </c>
      <c r="AK14" s="10">
        <v>270</v>
      </c>
      <c r="AL14" s="10">
        <v>66623</v>
      </c>
      <c r="AM14" s="10">
        <v>0</v>
      </c>
      <c r="AN14" s="10">
        <v>66623</v>
      </c>
      <c r="AO14" s="10">
        <v>465208</v>
      </c>
      <c r="AP14" s="10">
        <v>322846</v>
      </c>
      <c r="AQ14" s="10">
        <v>230</v>
      </c>
      <c r="AR14" s="10">
        <v>34128</v>
      </c>
      <c r="AS14" s="10">
        <v>100751</v>
      </c>
      <c r="AT14" s="10">
        <v>423827</v>
      </c>
      <c r="AU14" s="11" t="s">
        <v>128</v>
      </c>
      <c r="AV14" s="11" t="s">
        <v>128</v>
      </c>
      <c r="AW14" s="11" t="s">
        <v>128</v>
      </c>
      <c r="AX14" s="10">
        <v>0</v>
      </c>
      <c r="AY14" s="10">
        <v>0</v>
      </c>
      <c r="AZ14" s="10">
        <v>0</v>
      </c>
      <c r="BA14" s="10">
        <v>0</v>
      </c>
      <c r="BB14" s="10">
        <v>0</v>
      </c>
      <c r="BC14" s="10">
        <v>0</v>
      </c>
      <c r="BD14" s="10">
        <v>10</v>
      </c>
      <c r="BE14" s="10">
        <v>0</v>
      </c>
      <c r="BF14" s="10">
        <v>0</v>
      </c>
      <c r="BG14" s="10">
        <v>0</v>
      </c>
      <c r="BH14" s="10">
        <v>0</v>
      </c>
      <c r="BI14" s="10">
        <v>10</v>
      </c>
      <c r="BJ14" s="10">
        <v>531</v>
      </c>
      <c r="BK14" s="10">
        <v>140</v>
      </c>
      <c r="BL14" s="10">
        <v>0</v>
      </c>
      <c r="BM14" s="10">
        <v>140</v>
      </c>
      <c r="BN14" s="10">
        <v>0</v>
      </c>
      <c r="BO14" s="10">
        <v>671</v>
      </c>
      <c r="BP14" s="4"/>
      <c r="BQ14" s="20">
        <v>510927</v>
      </c>
      <c r="BR14" s="20">
        <v>267987</v>
      </c>
      <c r="BS14" s="20">
        <v>778914</v>
      </c>
      <c r="BT14" s="20">
        <v>4938</v>
      </c>
      <c r="BU14" s="20">
        <v>0</v>
      </c>
      <c r="BV14" s="20">
        <v>4938</v>
      </c>
      <c r="BW14" s="20">
        <v>201471</v>
      </c>
      <c r="BX14" s="20">
        <v>0</v>
      </c>
      <c r="BY14" s="20">
        <v>201471</v>
      </c>
      <c r="BZ14" s="20">
        <v>2190427</v>
      </c>
      <c r="CA14" s="20">
        <v>174169</v>
      </c>
      <c r="CB14" s="20">
        <v>2364596</v>
      </c>
      <c r="CC14" s="20">
        <v>3900705</v>
      </c>
      <c r="CD14" s="20">
        <v>637886</v>
      </c>
      <c r="CE14" s="20">
        <v>7888510</v>
      </c>
      <c r="CF14" s="20">
        <v>50173</v>
      </c>
      <c r="CG14" s="20">
        <v>2836493</v>
      </c>
      <c r="CH14" s="20">
        <v>783852</v>
      </c>
      <c r="CI14" s="20">
        <v>2566067</v>
      </c>
      <c r="CJ14" s="20">
        <v>515865</v>
      </c>
      <c r="CK14" s="20">
        <v>174169</v>
      </c>
      <c r="CL14" s="20">
        <v>2391898</v>
      </c>
      <c r="CM14" s="20">
        <v>267987</v>
      </c>
      <c r="CN14" s="20">
        <v>442156</v>
      </c>
      <c r="CO14" s="20">
        <v>2907763</v>
      </c>
      <c r="CP14" s="20">
        <v>2369534</v>
      </c>
      <c r="CQ14" s="20">
        <v>980385</v>
      </c>
      <c r="CR14" s="20">
        <v>3349919</v>
      </c>
      <c r="CS14" s="4"/>
      <c r="CT14" s="10">
        <v>52</v>
      </c>
      <c r="CU14" s="10">
        <v>67</v>
      </c>
      <c r="CV14" s="10">
        <v>4585</v>
      </c>
      <c r="CW14" s="10">
        <v>10210</v>
      </c>
      <c r="CX14" s="10">
        <v>8987</v>
      </c>
      <c r="CY14" s="10">
        <v>23782</v>
      </c>
      <c r="CZ14" s="10">
        <v>3134</v>
      </c>
      <c r="DA14" s="10">
        <v>7407</v>
      </c>
      <c r="DB14" s="10">
        <v>2170</v>
      </c>
      <c r="DC14" s="10">
        <v>12711</v>
      </c>
      <c r="DD14" s="10">
        <v>373</v>
      </c>
      <c r="DE14" s="10">
        <v>732</v>
      </c>
      <c r="DF14" s="10">
        <v>24887</v>
      </c>
      <c r="DG14" s="10">
        <v>349</v>
      </c>
      <c r="DH14" s="10">
        <v>638</v>
      </c>
      <c r="DI14" s="10">
        <v>13698</v>
      </c>
      <c r="DJ14" s="10">
        <v>479</v>
      </c>
      <c r="DK14" s="10">
        <v>212</v>
      </c>
      <c r="DL14" s="4"/>
      <c r="DM14" s="10">
        <v>4379</v>
      </c>
      <c r="DN14" s="10">
        <v>640</v>
      </c>
      <c r="DO14" s="10">
        <v>5019</v>
      </c>
      <c r="DP14" s="10">
        <v>4986</v>
      </c>
      <c r="DQ14" s="10">
        <v>613</v>
      </c>
      <c r="DR14" s="10">
        <v>213</v>
      </c>
      <c r="DS14" s="10" t="s">
        <v>128</v>
      </c>
      <c r="DT14" s="10" t="s">
        <v>128</v>
      </c>
      <c r="DU14" s="10" t="s">
        <v>128</v>
      </c>
    </row>
    <row r="15" spans="1:125" ht="15.75" customHeight="1" x14ac:dyDescent="0.2">
      <c r="A15" s="8" t="s">
        <v>138</v>
      </c>
      <c r="B15" s="4"/>
      <c r="C15" s="12">
        <v>4</v>
      </c>
      <c r="D15" s="14" t="s">
        <v>128</v>
      </c>
      <c r="E15" s="12">
        <v>84</v>
      </c>
      <c r="F15" s="12">
        <v>1652</v>
      </c>
      <c r="G15" s="4"/>
      <c r="H15" s="12">
        <v>38.799999999999997</v>
      </c>
      <c r="I15" s="12">
        <v>10.4</v>
      </c>
      <c r="J15" s="12">
        <v>16</v>
      </c>
      <c r="K15" s="12">
        <v>7</v>
      </c>
      <c r="L15" s="12"/>
      <c r="M15" s="12">
        <v>72.2</v>
      </c>
      <c r="N15" s="14">
        <v>0.4</v>
      </c>
      <c r="O15" s="14">
        <v>10.9</v>
      </c>
      <c r="P15" s="14">
        <v>9.1999999999999993</v>
      </c>
      <c r="Q15" s="14">
        <v>3.8</v>
      </c>
      <c r="R15" s="14">
        <v>7.5</v>
      </c>
      <c r="S15" s="14">
        <v>9.3000000000000007</v>
      </c>
      <c r="T15" s="14">
        <v>15.1</v>
      </c>
      <c r="U15" s="14">
        <v>6.6</v>
      </c>
      <c r="V15" s="14">
        <v>5.4</v>
      </c>
      <c r="W15" s="14">
        <v>1</v>
      </c>
      <c r="X15" s="14">
        <v>3</v>
      </c>
      <c r="Y15" s="4"/>
      <c r="Z15" s="14">
        <v>385</v>
      </c>
      <c r="AA15" s="14">
        <v>13418</v>
      </c>
      <c r="AB15" s="14">
        <v>0</v>
      </c>
      <c r="AC15" s="12">
        <v>356320</v>
      </c>
      <c r="AD15" s="12">
        <v>11203</v>
      </c>
      <c r="AE15" s="12">
        <v>1481</v>
      </c>
      <c r="AF15" s="12">
        <v>2537</v>
      </c>
      <c r="AG15" s="12">
        <v>9647</v>
      </c>
      <c r="AH15" s="14">
        <v>1175155</v>
      </c>
      <c r="AI15" s="4"/>
      <c r="AJ15" s="12">
        <v>839075</v>
      </c>
      <c r="AK15" s="12">
        <v>806</v>
      </c>
      <c r="AL15" s="12">
        <v>129865</v>
      </c>
      <c r="AM15" s="12">
        <v>173016</v>
      </c>
      <c r="AN15" s="12">
        <v>302881</v>
      </c>
      <c r="AO15" s="12">
        <v>1142762</v>
      </c>
      <c r="AP15" s="12">
        <v>715420</v>
      </c>
      <c r="AQ15" s="12">
        <v>806</v>
      </c>
      <c r="AR15" s="12">
        <v>20891</v>
      </c>
      <c r="AS15" s="12">
        <v>323772</v>
      </c>
      <c r="AT15" s="12">
        <v>1039998</v>
      </c>
      <c r="AU15" s="14">
        <v>4265</v>
      </c>
      <c r="AV15" s="14">
        <v>3340</v>
      </c>
      <c r="AW15" s="14"/>
      <c r="AX15" s="12">
        <v>1</v>
      </c>
      <c r="AY15" s="12">
        <v>18</v>
      </c>
      <c r="AZ15" s="12">
        <v>0</v>
      </c>
      <c r="BA15" s="12">
        <v>18</v>
      </c>
      <c r="BB15" s="12">
        <v>0</v>
      </c>
      <c r="BC15" s="12">
        <v>19</v>
      </c>
      <c r="BD15" s="12">
        <v>22</v>
      </c>
      <c r="BE15" s="12">
        <v>234</v>
      </c>
      <c r="BF15" s="12">
        <v>0</v>
      </c>
      <c r="BG15" s="12">
        <v>234</v>
      </c>
      <c r="BH15" s="12">
        <v>0</v>
      </c>
      <c r="BI15" s="12">
        <v>256</v>
      </c>
      <c r="BJ15" s="12">
        <v>711</v>
      </c>
      <c r="BK15" s="12">
        <v>521</v>
      </c>
      <c r="BL15" s="12">
        <v>0</v>
      </c>
      <c r="BM15" s="12">
        <v>521</v>
      </c>
      <c r="BN15" s="12">
        <v>0</v>
      </c>
      <c r="BO15" s="12">
        <v>1232</v>
      </c>
      <c r="BP15" s="4"/>
      <c r="BQ15" s="21">
        <v>718199</v>
      </c>
      <c r="BR15" s="21">
        <v>260435</v>
      </c>
      <c r="BS15" s="21">
        <v>978634</v>
      </c>
      <c r="BT15" s="21">
        <v>79936</v>
      </c>
      <c r="BU15" s="21">
        <v>9069</v>
      </c>
      <c r="BV15" s="21">
        <v>89005</v>
      </c>
      <c r="BW15" s="21">
        <v>173376</v>
      </c>
      <c r="BX15" s="21">
        <v>0</v>
      </c>
      <c r="BY15" s="21">
        <v>173376</v>
      </c>
      <c r="BZ15" s="21">
        <v>5286865</v>
      </c>
      <c r="CA15" s="21">
        <v>248727</v>
      </c>
      <c r="CB15" s="21">
        <v>5535592</v>
      </c>
      <c r="CC15" s="21">
        <v>6866000</v>
      </c>
      <c r="CD15" s="21">
        <v>318000</v>
      </c>
      <c r="CE15" s="21">
        <v>13960607</v>
      </c>
      <c r="CF15" s="21">
        <v>0</v>
      </c>
      <c r="CG15" s="21">
        <v>6258376</v>
      </c>
      <c r="CH15" s="21">
        <v>1067639</v>
      </c>
      <c r="CI15" s="21">
        <v>5708968</v>
      </c>
      <c r="CJ15" s="21">
        <v>798135</v>
      </c>
      <c r="CK15" s="21">
        <v>248727</v>
      </c>
      <c r="CL15" s="21">
        <v>5460241</v>
      </c>
      <c r="CM15" s="21">
        <v>269504</v>
      </c>
      <c r="CN15" s="21">
        <v>518231</v>
      </c>
      <c r="CO15" s="21">
        <v>6258376</v>
      </c>
      <c r="CP15" s="21">
        <v>5624597</v>
      </c>
      <c r="CQ15" s="21">
        <v>1152010</v>
      </c>
      <c r="CR15" s="21">
        <v>6776607</v>
      </c>
      <c r="CS15" s="4"/>
      <c r="CT15" s="12">
        <v>472</v>
      </c>
      <c r="CU15" s="12">
        <v>1764</v>
      </c>
      <c r="CV15" s="12">
        <v>7011</v>
      </c>
      <c r="CW15" s="12">
        <v>16549</v>
      </c>
      <c r="CX15" s="12">
        <v>725</v>
      </c>
      <c r="CY15" s="12">
        <v>24285</v>
      </c>
      <c r="CZ15" s="12">
        <v>4123</v>
      </c>
      <c r="DA15" s="12">
        <v>12219</v>
      </c>
      <c r="DB15" s="12">
        <v>366</v>
      </c>
      <c r="DC15" s="12">
        <v>16708</v>
      </c>
      <c r="DD15" s="12">
        <v>1012</v>
      </c>
      <c r="DE15" s="12">
        <v>1336</v>
      </c>
      <c r="DF15" s="12">
        <v>26633</v>
      </c>
      <c r="DG15" s="12">
        <v>883</v>
      </c>
      <c r="DH15" s="12">
        <v>1197</v>
      </c>
      <c r="DI15" s="12">
        <v>18788</v>
      </c>
      <c r="DJ15" s="12">
        <v>3015</v>
      </c>
      <c r="DK15" s="12">
        <v>1366</v>
      </c>
      <c r="DL15" s="4"/>
      <c r="DM15" s="12">
        <v>19207</v>
      </c>
      <c r="DN15" s="12">
        <v>33</v>
      </c>
      <c r="DO15" s="12">
        <v>19240</v>
      </c>
      <c r="DP15" s="12">
        <v>9304</v>
      </c>
      <c r="DQ15" s="12">
        <v>40</v>
      </c>
      <c r="DR15" s="12">
        <v>971</v>
      </c>
      <c r="DS15" s="12"/>
      <c r="DT15" s="12"/>
      <c r="DU15" s="12"/>
    </row>
    <row r="16" spans="1:125" ht="15.75" customHeight="1" x14ac:dyDescent="0.2">
      <c r="A16" s="7" t="s">
        <v>139</v>
      </c>
      <c r="B16" s="4"/>
      <c r="C16" s="10">
        <v>6</v>
      </c>
      <c r="D16" s="11"/>
      <c r="E16" s="10">
        <v>74</v>
      </c>
      <c r="F16" s="10">
        <v>3325</v>
      </c>
      <c r="G16" s="4"/>
      <c r="H16" s="10">
        <v>57.5</v>
      </c>
      <c r="I16" s="10">
        <v>45.4</v>
      </c>
      <c r="J16" s="10">
        <v>9.6</v>
      </c>
      <c r="K16" s="10">
        <v>0</v>
      </c>
      <c r="L16" s="10">
        <v>0</v>
      </c>
      <c r="M16" s="10">
        <v>112.5</v>
      </c>
      <c r="N16" s="11">
        <v>0</v>
      </c>
      <c r="O16" s="11">
        <v>1.6</v>
      </c>
      <c r="P16" s="11">
        <v>0</v>
      </c>
      <c r="Q16" s="11">
        <v>39.5</v>
      </c>
      <c r="R16" s="11">
        <v>13.9</v>
      </c>
      <c r="S16" s="11">
        <v>22.3</v>
      </c>
      <c r="T16" s="11">
        <v>23.2</v>
      </c>
      <c r="U16" s="11">
        <v>4</v>
      </c>
      <c r="V16" s="11">
        <v>4</v>
      </c>
      <c r="W16" s="11">
        <v>1</v>
      </c>
      <c r="X16" s="11">
        <v>1</v>
      </c>
      <c r="Y16" s="4"/>
      <c r="Z16" s="11">
        <v>363</v>
      </c>
      <c r="AA16" s="11">
        <v>10414</v>
      </c>
      <c r="AB16" s="11">
        <v>7241</v>
      </c>
      <c r="AC16" s="10">
        <v>166042</v>
      </c>
      <c r="AD16" s="10">
        <v>11312</v>
      </c>
      <c r="AE16" s="10">
        <v>1198</v>
      </c>
      <c r="AF16" s="10">
        <v>4233</v>
      </c>
      <c r="AG16" s="10">
        <v>11841</v>
      </c>
      <c r="AH16" s="11">
        <v>1844723</v>
      </c>
      <c r="AI16" s="4"/>
      <c r="AJ16" s="10">
        <v>666998</v>
      </c>
      <c r="AK16" s="10">
        <v>339</v>
      </c>
      <c r="AL16" s="10">
        <v>334209</v>
      </c>
      <c r="AM16" s="10" t="s">
        <v>128</v>
      </c>
      <c r="AN16" s="10">
        <v>334209</v>
      </c>
      <c r="AO16" s="10">
        <v>1001546</v>
      </c>
      <c r="AP16" s="10">
        <v>395442</v>
      </c>
      <c r="AQ16" s="10">
        <v>255</v>
      </c>
      <c r="AR16" s="10"/>
      <c r="AS16" s="10">
        <v>334209</v>
      </c>
      <c r="AT16" s="10">
        <v>729906</v>
      </c>
      <c r="AU16" s="11"/>
      <c r="AV16" s="11"/>
      <c r="AW16" s="11"/>
      <c r="AX16" s="10">
        <v>10</v>
      </c>
      <c r="AY16" s="10">
        <v>25</v>
      </c>
      <c r="AZ16" s="10">
        <v>0</v>
      </c>
      <c r="BA16" s="10">
        <v>25</v>
      </c>
      <c r="BB16" s="10">
        <v>0</v>
      </c>
      <c r="BC16" s="10">
        <v>35</v>
      </c>
      <c r="BD16" s="10">
        <v>133</v>
      </c>
      <c r="BE16" s="10">
        <v>22</v>
      </c>
      <c r="BF16" s="10">
        <v>0</v>
      </c>
      <c r="BG16" s="10">
        <v>22</v>
      </c>
      <c r="BH16" s="10">
        <v>0</v>
      </c>
      <c r="BI16" s="10">
        <v>155</v>
      </c>
      <c r="BJ16" s="10">
        <v>880</v>
      </c>
      <c r="BK16" s="10">
        <v>37283</v>
      </c>
      <c r="BL16" s="10">
        <v>0</v>
      </c>
      <c r="BM16" s="10">
        <v>37283</v>
      </c>
      <c r="BN16" s="10">
        <v>0</v>
      </c>
      <c r="BO16" s="10">
        <v>38163</v>
      </c>
      <c r="BP16" s="4"/>
      <c r="BQ16" s="20">
        <v>867173</v>
      </c>
      <c r="BR16" s="20">
        <v>111977</v>
      </c>
      <c r="BS16" s="20">
        <v>979150</v>
      </c>
      <c r="BT16" s="20"/>
      <c r="BU16" s="20"/>
      <c r="BV16" s="20"/>
      <c r="BW16" s="20"/>
      <c r="BX16" s="20"/>
      <c r="BY16" s="20"/>
      <c r="BZ16" s="20">
        <v>6798422</v>
      </c>
      <c r="CA16" s="20">
        <v>82502</v>
      </c>
      <c r="CB16" s="20">
        <v>6880924</v>
      </c>
      <c r="CC16" s="20">
        <v>11748901</v>
      </c>
      <c r="CD16" s="20">
        <v>147801</v>
      </c>
      <c r="CE16" s="20">
        <v>19756776</v>
      </c>
      <c r="CF16" s="20"/>
      <c r="CG16" s="20">
        <v>7777572</v>
      </c>
      <c r="CH16" s="20">
        <v>979150</v>
      </c>
      <c r="CI16" s="20">
        <v>6880924</v>
      </c>
      <c r="CJ16" s="20">
        <v>867173</v>
      </c>
      <c r="CK16" s="20">
        <v>82502</v>
      </c>
      <c r="CL16" s="20">
        <v>6798422</v>
      </c>
      <c r="CM16" s="20">
        <v>111977</v>
      </c>
      <c r="CN16" s="20">
        <v>194479</v>
      </c>
      <c r="CO16" s="20">
        <v>7665595</v>
      </c>
      <c r="CP16" s="20">
        <v>6880924</v>
      </c>
      <c r="CQ16" s="20">
        <v>979150</v>
      </c>
      <c r="CR16" s="20">
        <v>7860074</v>
      </c>
      <c r="CS16" s="4"/>
      <c r="CT16" s="10">
        <v>66</v>
      </c>
      <c r="CU16" s="10">
        <v>241</v>
      </c>
      <c r="CV16" s="10">
        <v>7266</v>
      </c>
      <c r="CW16" s="10">
        <v>36923</v>
      </c>
      <c r="CX16" s="10">
        <v>1828</v>
      </c>
      <c r="CY16" s="10">
        <v>46017</v>
      </c>
      <c r="CZ16" s="10">
        <v>4843</v>
      </c>
      <c r="DA16" s="10">
        <v>28465</v>
      </c>
      <c r="DB16" s="10">
        <v>547</v>
      </c>
      <c r="DC16" s="10">
        <v>33855</v>
      </c>
      <c r="DD16" s="10">
        <v>1481</v>
      </c>
      <c r="DE16" s="10">
        <v>2464</v>
      </c>
      <c r="DF16" s="10">
        <v>49962</v>
      </c>
      <c r="DG16" s="10">
        <v>1390</v>
      </c>
      <c r="DH16" s="10">
        <v>2246</v>
      </c>
      <c r="DI16" s="10">
        <v>37491</v>
      </c>
      <c r="DJ16" s="10">
        <v>3270</v>
      </c>
      <c r="DK16" s="10">
        <v>1992</v>
      </c>
      <c r="DL16" s="4"/>
      <c r="DM16" s="10">
        <v>14785</v>
      </c>
      <c r="DN16" s="10">
        <v>0</v>
      </c>
      <c r="DO16" s="10">
        <v>14785</v>
      </c>
      <c r="DP16" s="10">
        <v>36844</v>
      </c>
      <c r="DQ16" s="10">
        <v>0</v>
      </c>
      <c r="DR16" s="10">
        <v>0</v>
      </c>
      <c r="DS16" s="10">
        <v>44527</v>
      </c>
      <c r="DT16" s="10">
        <v>73972</v>
      </c>
      <c r="DU16" s="10">
        <v>118499</v>
      </c>
    </row>
    <row r="17" spans="1:125" ht="15.75" customHeight="1" x14ac:dyDescent="0.2">
      <c r="A17" s="8" t="s">
        <v>140</v>
      </c>
      <c r="B17" s="4"/>
      <c r="C17" s="12">
        <v>2</v>
      </c>
      <c r="D17" s="14">
        <v>12986</v>
      </c>
      <c r="E17" s="12">
        <v>82</v>
      </c>
      <c r="F17" s="12">
        <v>1457</v>
      </c>
      <c r="G17" s="4"/>
      <c r="H17" s="12">
        <v>26.6</v>
      </c>
      <c r="I17" s="12">
        <v>14.3</v>
      </c>
      <c r="J17" s="12">
        <v>7</v>
      </c>
      <c r="K17" s="12">
        <v>0</v>
      </c>
      <c r="L17" s="12">
        <v>0</v>
      </c>
      <c r="M17" s="12">
        <v>47.9</v>
      </c>
      <c r="N17" s="14">
        <v>1.2</v>
      </c>
      <c r="O17" s="14">
        <v>0.8</v>
      </c>
      <c r="P17" s="14">
        <v>2.5</v>
      </c>
      <c r="Q17" s="14">
        <v>6.5</v>
      </c>
      <c r="R17" s="14">
        <v>14.1</v>
      </c>
      <c r="S17" s="14">
        <v>8.5</v>
      </c>
      <c r="T17" s="14">
        <v>9.1999999999999993</v>
      </c>
      <c r="U17" s="14">
        <v>0</v>
      </c>
      <c r="V17" s="14">
        <v>2</v>
      </c>
      <c r="W17" s="14">
        <v>3</v>
      </c>
      <c r="X17" s="14">
        <v>0</v>
      </c>
      <c r="Y17" s="4"/>
      <c r="Z17" s="14">
        <v>500</v>
      </c>
      <c r="AA17" s="14">
        <v>17153</v>
      </c>
      <c r="AB17" s="14">
        <v>16466</v>
      </c>
      <c r="AC17" s="12">
        <v>195982</v>
      </c>
      <c r="AD17" s="12">
        <v>158</v>
      </c>
      <c r="AE17" s="12">
        <v>1013</v>
      </c>
      <c r="AF17" s="12">
        <v>1190</v>
      </c>
      <c r="AG17" s="12">
        <v>4156</v>
      </c>
      <c r="AH17" s="14">
        <v>961558</v>
      </c>
      <c r="AI17" s="4"/>
      <c r="AJ17" s="12">
        <v>474948</v>
      </c>
      <c r="AK17" s="12">
        <v>628</v>
      </c>
      <c r="AL17" s="12">
        <v>40024</v>
      </c>
      <c r="AM17" s="12">
        <v>170365</v>
      </c>
      <c r="AN17" s="12">
        <v>210389</v>
      </c>
      <c r="AO17" s="12">
        <v>685965</v>
      </c>
      <c r="AP17" s="12">
        <v>383538</v>
      </c>
      <c r="AQ17" s="12">
        <v>590</v>
      </c>
      <c r="AR17" s="12">
        <v>5170</v>
      </c>
      <c r="AS17" s="12">
        <v>215559</v>
      </c>
      <c r="AT17" s="12">
        <v>599687</v>
      </c>
      <c r="AU17" s="14">
        <v>432</v>
      </c>
      <c r="AV17" s="14">
        <v>6147</v>
      </c>
      <c r="AW17" s="14">
        <v>246001</v>
      </c>
      <c r="AX17" s="12">
        <v>0</v>
      </c>
      <c r="AY17" s="12">
        <v>2024</v>
      </c>
      <c r="AZ17" s="12">
        <v>0</v>
      </c>
      <c r="BA17" s="12">
        <v>2024</v>
      </c>
      <c r="BB17" s="12">
        <v>0</v>
      </c>
      <c r="BC17" s="12">
        <v>2024</v>
      </c>
      <c r="BD17" s="12">
        <v>146</v>
      </c>
      <c r="BE17" s="12">
        <v>59</v>
      </c>
      <c r="BF17" s="12">
        <v>0</v>
      </c>
      <c r="BG17" s="12">
        <v>59</v>
      </c>
      <c r="BH17" s="12">
        <v>0</v>
      </c>
      <c r="BI17" s="12">
        <v>205</v>
      </c>
      <c r="BJ17" s="12">
        <v>2112</v>
      </c>
      <c r="BK17" s="12">
        <v>23623</v>
      </c>
      <c r="BL17" s="12">
        <v>0</v>
      </c>
      <c r="BM17" s="12">
        <v>23623</v>
      </c>
      <c r="BN17" s="12">
        <v>0</v>
      </c>
      <c r="BO17" s="12">
        <v>25735</v>
      </c>
      <c r="BP17" s="4"/>
      <c r="BQ17" s="21">
        <v>70292</v>
      </c>
      <c r="BR17" s="21">
        <v>102986</v>
      </c>
      <c r="BS17" s="21">
        <v>173278</v>
      </c>
      <c r="BT17" s="21">
        <v>52049</v>
      </c>
      <c r="BU17" s="21">
        <v>0</v>
      </c>
      <c r="BV17" s="21">
        <v>52049</v>
      </c>
      <c r="BW17" s="21">
        <v>0</v>
      </c>
      <c r="BX17" s="21">
        <v>0</v>
      </c>
      <c r="BY17" s="21">
        <v>0</v>
      </c>
      <c r="BZ17" s="21">
        <v>4577911</v>
      </c>
      <c r="CA17" s="21">
        <v>38657</v>
      </c>
      <c r="CB17" s="21">
        <v>4616568</v>
      </c>
      <c r="CC17" s="21">
        <v>4623696</v>
      </c>
      <c r="CD17" s="21">
        <v>455481</v>
      </c>
      <c r="CE17" s="21">
        <v>9921072</v>
      </c>
      <c r="CF17" s="21">
        <v>0</v>
      </c>
      <c r="CG17" s="21">
        <v>4674043</v>
      </c>
      <c r="CH17" s="21">
        <v>225327</v>
      </c>
      <c r="CI17" s="21">
        <v>4616568</v>
      </c>
      <c r="CJ17" s="21">
        <v>122341</v>
      </c>
      <c r="CK17" s="21">
        <v>38657</v>
      </c>
      <c r="CL17" s="21">
        <v>4577911</v>
      </c>
      <c r="CM17" s="21">
        <v>102986</v>
      </c>
      <c r="CN17" s="21">
        <v>141643</v>
      </c>
      <c r="CO17" s="21">
        <v>4700252</v>
      </c>
      <c r="CP17" s="21">
        <v>4668617</v>
      </c>
      <c r="CQ17" s="21">
        <v>173278</v>
      </c>
      <c r="CR17" s="21">
        <v>4841895</v>
      </c>
      <c r="CS17" s="4"/>
      <c r="CT17" s="12">
        <v>44</v>
      </c>
      <c r="CU17" s="12">
        <v>255</v>
      </c>
      <c r="CV17" s="12">
        <v>4378</v>
      </c>
      <c r="CW17" s="12">
        <v>16283</v>
      </c>
      <c r="CX17" s="12">
        <v>891</v>
      </c>
      <c r="CY17" s="12">
        <v>21552</v>
      </c>
      <c r="CZ17" s="12">
        <v>2689</v>
      </c>
      <c r="DA17" s="12">
        <v>12598</v>
      </c>
      <c r="DB17" s="12">
        <v>495</v>
      </c>
      <c r="DC17" s="12">
        <v>15782</v>
      </c>
      <c r="DD17" s="12">
        <v>830</v>
      </c>
      <c r="DE17" s="12">
        <v>1035</v>
      </c>
      <c r="DF17" s="12">
        <v>23417</v>
      </c>
      <c r="DG17" s="12">
        <v>732</v>
      </c>
      <c r="DH17" s="12">
        <v>956</v>
      </c>
      <c r="DI17" s="12">
        <v>17470</v>
      </c>
      <c r="DJ17" s="12">
        <v>2085</v>
      </c>
      <c r="DK17" s="12">
        <v>1421</v>
      </c>
      <c r="DL17" s="4"/>
      <c r="DM17" s="12">
        <v>5651</v>
      </c>
      <c r="DN17" s="12">
        <v>18569</v>
      </c>
      <c r="DO17" s="12">
        <v>24220</v>
      </c>
      <c r="DP17" s="12">
        <v>8848</v>
      </c>
      <c r="DQ17" s="12">
        <v>252</v>
      </c>
      <c r="DR17" s="12">
        <v>3468</v>
      </c>
      <c r="DS17" s="12">
        <v>992272</v>
      </c>
      <c r="DT17" s="12" t="s">
        <v>128</v>
      </c>
      <c r="DU17" s="12" t="s">
        <v>128</v>
      </c>
    </row>
    <row r="18" spans="1:125" ht="15.75" customHeight="1" x14ac:dyDescent="0.2">
      <c r="A18" s="7" t="s">
        <v>141</v>
      </c>
      <c r="B18" s="4"/>
      <c r="C18" s="10">
        <v>3</v>
      </c>
      <c r="D18" s="11" t="s">
        <v>128</v>
      </c>
      <c r="E18" s="10">
        <v>60</v>
      </c>
      <c r="F18" s="10">
        <v>2856</v>
      </c>
      <c r="G18" s="4"/>
      <c r="H18" s="10">
        <v>52.9</v>
      </c>
      <c r="I18" s="10">
        <v>37.6</v>
      </c>
      <c r="J18" s="10">
        <v>16.5</v>
      </c>
      <c r="K18" s="10">
        <v>3.7</v>
      </c>
      <c r="L18" s="10">
        <v>0</v>
      </c>
      <c r="M18" s="10">
        <v>110.7</v>
      </c>
      <c r="N18" s="11">
        <v>0</v>
      </c>
      <c r="O18" s="11">
        <v>1.2</v>
      </c>
      <c r="P18" s="11">
        <v>8.4</v>
      </c>
      <c r="Q18" s="11">
        <v>23.7</v>
      </c>
      <c r="R18" s="11">
        <v>17.8</v>
      </c>
      <c r="S18" s="11">
        <v>21.9</v>
      </c>
      <c r="T18" s="11">
        <v>19.2</v>
      </c>
      <c r="U18" s="11">
        <v>10</v>
      </c>
      <c r="V18" s="11">
        <v>4.5</v>
      </c>
      <c r="W18" s="11">
        <v>0</v>
      </c>
      <c r="X18" s="11">
        <v>4</v>
      </c>
      <c r="Y18" s="4"/>
      <c r="Z18" s="11">
        <v>410</v>
      </c>
      <c r="AA18" s="11">
        <v>5646</v>
      </c>
      <c r="AB18" s="11">
        <v>5300</v>
      </c>
      <c r="AC18" s="10">
        <v>99274</v>
      </c>
      <c r="AD18" s="10">
        <v>16481</v>
      </c>
      <c r="AE18" s="10">
        <v>1821</v>
      </c>
      <c r="AF18" s="10">
        <v>3352</v>
      </c>
      <c r="AG18" s="10">
        <v>3518</v>
      </c>
      <c r="AH18" s="11">
        <v>2195465</v>
      </c>
      <c r="AI18" s="4"/>
      <c r="AJ18" s="10">
        <v>1568195</v>
      </c>
      <c r="AK18" s="10">
        <v>980</v>
      </c>
      <c r="AL18" s="10">
        <v>536001</v>
      </c>
      <c r="AM18" s="10">
        <v>10556</v>
      </c>
      <c r="AN18" s="10">
        <v>546557</v>
      </c>
      <c r="AO18" s="10">
        <v>2115732</v>
      </c>
      <c r="AP18" s="10">
        <v>1248753</v>
      </c>
      <c r="AQ18" s="10">
        <v>817</v>
      </c>
      <c r="AR18" s="10">
        <v>125707</v>
      </c>
      <c r="AS18" s="10">
        <v>672264</v>
      </c>
      <c r="AT18" s="10">
        <v>1921834</v>
      </c>
      <c r="AU18" s="11"/>
      <c r="AV18" s="11"/>
      <c r="AW18" s="11"/>
      <c r="AX18" s="10">
        <v>3</v>
      </c>
      <c r="AY18" s="10">
        <v>134</v>
      </c>
      <c r="AZ18" s="10">
        <v>0</v>
      </c>
      <c r="BA18" s="10">
        <v>134</v>
      </c>
      <c r="BB18" s="10">
        <v>0</v>
      </c>
      <c r="BC18" s="10">
        <v>137</v>
      </c>
      <c r="BD18" s="10">
        <v>0</v>
      </c>
      <c r="BE18" s="10">
        <v>0</v>
      </c>
      <c r="BF18" s="10">
        <v>0</v>
      </c>
      <c r="BG18" s="10">
        <v>0</v>
      </c>
      <c r="BH18" s="10">
        <v>0</v>
      </c>
      <c r="BI18" s="10">
        <v>0</v>
      </c>
      <c r="BJ18" s="10">
        <v>927</v>
      </c>
      <c r="BK18" s="10">
        <v>32445</v>
      </c>
      <c r="BL18" s="10">
        <v>0</v>
      </c>
      <c r="BM18" s="10">
        <v>32445</v>
      </c>
      <c r="BN18" s="10">
        <v>0</v>
      </c>
      <c r="BO18" s="10">
        <v>33372</v>
      </c>
      <c r="BP18" s="4"/>
      <c r="BQ18" s="20">
        <v>3665280</v>
      </c>
      <c r="BR18" s="20">
        <v>509497</v>
      </c>
      <c r="BS18" s="20">
        <v>4174777</v>
      </c>
      <c r="BT18" s="10" t="s">
        <v>128</v>
      </c>
      <c r="BU18" s="10" t="s">
        <v>128</v>
      </c>
      <c r="BV18" s="10" t="s">
        <v>128</v>
      </c>
      <c r="BW18" s="20">
        <v>1154673</v>
      </c>
      <c r="BX18" s="20">
        <v>0</v>
      </c>
      <c r="BY18" s="20">
        <v>1154673</v>
      </c>
      <c r="BZ18" s="20">
        <v>10711691</v>
      </c>
      <c r="CA18" s="20">
        <v>227285</v>
      </c>
      <c r="CB18" s="20">
        <v>10938976</v>
      </c>
      <c r="CC18" s="20">
        <v>10327022</v>
      </c>
      <c r="CD18" s="20">
        <v>1353450</v>
      </c>
      <c r="CE18" s="20">
        <v>27948898</v>
      </c>
      <c r="CF18" s="20">
        <v>0</v>
      </c>
      <c r="CG18" s="20">
        <v>15722892</v>
      </c>
      <c r="CH18" s="20">
        <v>4174777</v>
      </c>
      <c r="CI18" s="20">
        <v>12093649</v>
      </c>
      <c r="CJ18" s="20">
        <v>3665280</v>
      </c>
      <c r="CK18" s="20">
        <v>227285</v>
      </c>
      <c r="CL18" s="20">
        <v>11866364</v>
      </c>
      <c r="CM18" s="20">
        <v>509497</v>
      </c>
      <c r="CN18" s="20">
        <v>736782</v>
      </c>
      <c r="CO18" s="20">
        <v>15531644</v>
      </c>
      <c r="CP18" s="20">
        <v>10938976</v>
      </c>
      <c r="CQ18" s="20">
        <v>5329450</v>
      </c>
      <c r="CR18" s="20">
        <v>16268426</v>
      </c>
      <c r="CS18" s="4"/>
      <c r="CT18" s="10">
        <v>380</v>
      </c>
      <c r="CU18" s="10">
        <v>4119</v>
      </c>
      <c r="CV18" s="10">
        <v>7413</v>
      </c>
      <c r="CW18" s="10">
        <v>27959</v>
      </c>
      <c r="CX18" s="10">
        <v>237</v>
      </c>
      <c r="CY18" s="10">
        <v>35609</v>
      </c>
      <c r="CZ18" s="10">
        <v>4965</v>
      </c>
      <c r="DA18" s="10">
        <v>22856</v>
      </c>
      <c r="DB18" s="10">
        <v>152</v>
      </c>
      <c r="DC18" s="10">
        <v>27973</v>
      </c>
      <c r="DD18" s="10">
        <v>1137</v>
      </c>
      <c r="DE18" s="10">
        <v>1486</v>
      </c>
      <c r="DF18" s="10">
        <v>38232</v>
      </c>
      <c r="DG18" s="10">
        <v>974</v>
      </c>
      <c r="DH18" s="10">
        <v>1365</v>
      </c>
      <c r="DI18" s="10">
        <v>30312</v>
      </c>
      <c r="DJ18" s="10">
        <v>1386</v>
      </c>
      <c r="DK18" s="10">
        <v>2080</v>
      </c>
      <c r="DL18" s="4"/>
      <c r="DM18" s="10">
        <v>7344</v>
      </c>
      <c r="DN18" s="10" t="s">
        <v>128</v>
      </c>
      <c r="DO18" s="10" t="s">
        <v>128</v>
      </c>
      <c r="DP18" s="10">
        <v>42929</v>
      </c>
      <c r="DQ18" s="10">
        <v>269</v>
      </c>
      <c r="DR18" s="10" t="s">
        <v>128</v>
      </c>
      <c r="DS18" s="10" t="s">
        <v>128</v>
      </c>
      <c r="DT18" s="10" t="s">
        <v>128</v>
      </c>
      <c r="DU18" s="10" t="s">
        <v>128</v>
      </c>
    </row>
    <row r="19" spans="1:125" ht="15.75" customHeight="1" x14ac:dyDescent="0.2">
      <c r="A19" s="8" t="s">
        <v>142</v>
      </c>
      <c r="B19" s="4"/>
      <c r="C19" s="12">
        <v>1</v>
      </c>
      <c r="D19" s="14">
        <v>17997</v>
      </c>
      <c r="E19" s="12">
        <v>86</v>
      </c>
      <c r="F19" s="12">
        <v>2800</v>
      </c>
      <c r="G19" s="4"/>
      <c r="H19" s="12">
        <v>77</v>
      </c>
      <c r="I19" s="12">
        <v>18.100000000000001</v>
      </c>
      <c r="J19" s="12">
        <v>16.3</v>
      </c>
      <c r="K19" s="12">
        <v>21.4</v>
      </c>
      <c r="L19" s="12">
        <v>0</v>
      </c>
      <c r="M19" s="12">
        <v>132.80000000000001</v>
      </c>
      <c r="N19" s="14">
        <v>0</v>
      </c>
      <c r="O19" s="14">
        <v>3.3</v>
      </c>
      <c r="P19" s="14">
        <v>11.9</v>
      </c>
      <c r="Q19" s="14">
        <v>20.9</v>
      </c>
      <c r="R19" s="14">
        <v>27.3</v>
      </c>
      <c r="S19" s="14">
        <v>26.9</v>
      </c>
      <c r="T19" s="14">
        <v>22.7</v>
      </c>
      <c r="U19" s="14">
        <v>10.7</v>
      </c>
      <c r="V19" s="14">
        <v>5</v>
      </c>
      <c r="W19" s="14">
        <v>3</v>
      </c>
      <c r="X19" s="14">
        <v>1</v>
      </c>
      <c r="Y19" s="4"/>
      <c r="Z19" s="14">
        <v>397</v>
      </c>
      <c r="AA19" s="14">
        <v>13073</v>
      </c>
      <c r="AB19" s="14">
        <v>16879</v>
      </c>
      <c r="AC19" s="12">
        <v>129141</v>
      </c>
      <c r="AD19" s="12">
        <v>84297</v>
      </c>
      <c r="AE19" s="12">
        <v>689</v>
      </c>
      <c r="AF19" s="12">
        <v>2961</v>
      </c>
      <c r="AG19" s="12">
        <v>5830</v>
      </c>
      <c r="AH19" s="14">
        <v>2180300</v>
      </c>
      <c r="AI19" s="4"/>
      <c r="AJ19" s="12">
        <v>854050</v>
      </c>
      <c r="AK19" s="12">
        <v>3050</v>
      </c>
      <c r="AL19" s="12">
        <v>606282</v>
      </c>
      <c r="AM19" s="12">
        <v>115036</v>
      </c>
      <c r="AN19" s="12">
        <v>721318</v>
      </c>
      <c r="AO19" s="12">
        <v>1578418</v>
      </c>
      <c r="AP19" s="12">
        <v>660367</v>
      </c>
      <c r="AQ19" s="12">
        <v>1961</v>
      </c>
      <c r="AR19" s="12">
        <v>13279</v>
      </c>
      <c r="AS19" s="12">
        <v>734597</v>
      </c>
      <c r="AT19" s="12">
        <v>1396925</v>
      </c>
      <c r="AU19" s="14" t="s">
        <v>128</v>
      </c>
      <c r="AV19" s="14" t="s">
        <v>128</v>
      </c>
      <c r="AW19" s="14" t="s">
        <v>128</v>
      </c>
      <c r="AX19" s="12">
        <v>23</v>
      </c>
      <c r="AY19" s="12">
        <v>108</v>
      </c>
      <c r="AZ19" s="12">
        <v>0</v>
      </c>
      <c r="BA19" s="12">
        <v>108</v>
      </c>
      <c r="BB19" s="12">
        <v>0</v>
      </c>
      <c r="BC19" s="12">
        <v>131</v>
      </c>
      <c r="BD19" s="12">
        <v>90</v>
      </c>
      <c r="BE19" s="12">
        <v>44</v>
      </c>
      <c r="BF19" s="12">
        <v>0</v>
      </c>
      <c r="BG19" s="12">
        <v>44</v>
      </c>
      <c r="BH19" s="12">
        <v>0</v>
      </c>
      <c r="BI19" s="12">
        <v>134</v>
      </c>
      <c r="BJ19" s="12">
        <v>2045</v>
      </c>
      <c r="BK19" s="12">
        <v>17562</v>
      </c>
      <c r="BL19" s="12">
        <v>0</v>
      </c>
      <c r="BM19" s="12">
        <v>17562</v>
      </c>
      <c r="BN19" s="12">
        <v>0</v>
      </c>
      <c r="BO19" s="12">
        <v>19607</v>
      </c>
      <c r="BP19" s="4"/>
      <c r="BQ19" s="21">
        <v>2170460</v>
      </c>
      <c r="BR19" s="21">
        <v>439352</v>
      </c>
      <c r="BS19" s="21">
        <v>2609812</v>
      </c>
      <c r="BT19" s="21">
        <v>1312</v>
      </c>
      <c r="BU19" s="21">
        <v>46679</v>
      </c>
      <c r="BV19" s="21">
        <v>47991</v>
      </c>
      <c r="BW19" s="21">
        <v>48698</v>
      </c>
      <c r="BX19" s="21">
        <v>7343</v>
      </c>
      <c r="BY19" s="21">
        <v>56041</v>
      </c>
      <c r="BZ19" s="21">
        <v>8696072</v>
      </c>
      <c r="CA19" s="21">
        <v>664176</v>
      </c>
      <c r="CB19" s="21">
        <v>9360248</v>
      </c>
      <c r="CC19" s="21">
        <v>13410082</v>
      </c>
      <c r="CD19" s="21">
        <v>1837522</v>
      </c>
      <c r="CE19" s="21">
        <v>27321696</v>
      </c>
      <c r="CF19" s="21">
        <v>0</v>
      </c>
      <c r="CG19" s="21">
        <v>10915737</v>
      </c>
      <c r="CH19" s="21">
        <v>2657803</v>
      </c>
      <c r="CI19" s="21">
        <v>9416289</v>
      </c>
      <c r="CJ19" s="21">
        <v>2171772</v>
      </c>
      <c r="CK19" s="21">
        <v>671519</v>
      </c>
      <c r="CL19" s="21">
        <v>8744770</v>
      </c>
      <c r="CM19" s="21">
        <v>486031</v>
      </c>
      <c r="CN19" s="21">
        <v>1157550</v>
      </c>
      <c r="CO19" s="21">
        <v>10916542</v>
      </c>
      <c r="CP19" s="21">
        <v>9408239</v>
      </c>
      <c r="CQ19" s="21">
        <v>2665853</v>
      </c>
      <c r="CR19" s="21">
        <v>12074092</v>
      </c>
      <c r="CS19" s="4"/>
      <c r="CT19" s="12">
        <v>147</v>
      </c>
      <c r="CU19" s="12">
        <v>2761</v>
      </c>
      <c r="CV19" s="12">
        <v>9644</v>
      </c>
      <c r="CW19" s="12">
        <v>29753</v>
      </c>
      <c r="CX19" s="12">
        <v>811</v>
      </c>
      <c r="CY19" s="12">
        <v>40208</v>
      </c>
      <c r="CZ19" s="12">
        <v>5458</v>
      </c>
      <c r="DA19" s="12">
        <v>23007</v>
      </c>
      <c r="DB19" s="12">
        <v>361</v>
      </c>
      <c r="DC19" s="12">
        <v>28826</v>
      </c>
      <c r="DD19" s="12">
        <v>1195</v>
      </c>
      <c r="DE19" s="12">
        <v>1503</v>
      </c>
      <c r="DF19" s="12">
        <v>42906</v>
      </c>
      <c r="DG19" s="12">
        <v>1124</v>
      </c>
      <c r="DH19" s="12">
        <v>1401</v>
      </c>
      <c r="DI19" s="12">
        <v>31351</v>
      </c>
      <c r="DJ19" s="12">
        <v>3462</v>
      </c>
      <c r="DK19" s="12">
        <v>2312</v>
      </c>
      <c r="DL19" s="4"/>
      <c r="DM19" s="12">
        <v>6737</v>
      </c>
      <c r="DN19" s="12" t="s">
        <v>128</v>
      </c>
      <c r="DO19" s="12" t="s">
        <v>128</v>
      </c>
      <c r="DP19" s="12" t="s">
        <v>128</v>
      </c>
      <c r="DQ19" s="12" t="s">
        <v>128</v>
      </c>
      <c r="DR19" s="12" t="s">
        <v>128</v>
      </c>
      <c r="DS19" s="12" t="s">
        <v>128</v>
      </c>
      <c r="DT19" s="12" t="s">
        <v>128</v>
      </c>
      <c r="DU19" s="12" t="s">
        <v>128</v>
      </c>
    </row>
    <row r="20" spans="1:125" ht="15.75" customHeight="1" x14ac:dyDescent="0.2">
      <c r="A20" s="7" t="s">
        <v>143</v>
      </c>
      <c r="B20" s="4"/>
      <c r="C20" s="10">
        <v>7</v>
      </c>
      <c r="D20" s="11" t="s">
        <v>128</v>
      </c>
      <c r="E20" s="10">
        <v>102</v>
      </c>
      <c r="F20" s="10">
        <v>4466</v>
      </c>
      <c r="G20" s="4"/>
      <c r="H20" s="10">
        <v>75.900000000000006</v>
      </c>
      <c r="I20" s="10">
        <v>48.9</v>
      </c>
      <c r="J20" s="10">
        <v>62.7</v>
      </c>
      <c r="K20" s="10">
        <v>6.8</v>
      </c>
      <c r="L20" s="10">
        <v>21.9</v>
      </c>
      <c r="M20" s="10">
        <v>216.2</v>
      </c>
      <c r="N20" s="11">
        <v>0</v>
      </c>
      <c r="O20" s="11">
        <v>0.2</v>
      </c>
      <c r="P20" s="11">
        <v>32.4</v>
      </c>
      <c r="Q20" s="11">
        <v>47.8</v>
      </c>
      <c r="R20" s="11">
        <v>33</v>
      </c>
      <c r="S20" s="11">
        <v>16.399999999999999</v>
      </c>
      <c r="T20" s="11">
        <v>44.5</v>
      </c>
      <c r="U20" s="11">
        <v>16.8</v>
      </c>
      <c r="V20" s="11">
        <v>10</v>
      </c>
      <c r="W20" s="11">
        <v>6</v>
      </c>
      <c r="X20" s="11">
        <v>9</v>
      </c>
      <c r="Y20" s="4"/>
      <c r="Z20" s="11">
        <v>1460</v>
      </c>
      <c r="AA20" s="11">
        <v>49221</v>
      </c>
      <c r="AB20" s="11" t="s">
        <v>128</v>
      </c>
      <c r="AC20" s="10">
        <v>806181</v>
      </c>
      <c r="AD20" s="10">
        <v>16439</v>
      </c>
      <c r="AE20" s="10" t="s">
        <v>128</v>
      </c>
      <c r="AF20" s="10">
        <v>10647</v>
      </c>
      <c r="AG20" s="10">
        <v>9306</v>
      </c>
      <c r="AH20" s="11" t="s">
        <v>128</v>
      </c>
      <c r="AI20" s="4"/>
      <c r="AJ20" s="10" t="s">
        <v>128</v>
      </c>
      <c r="AK20" s="10">
        <v>1679</v>
      </c>
      <c r="AL20" s="10" t="s">
        <v>128</v>
      </c>
      <c r="AM20" s="10" t="s">
        <v>128</v>
      </c>
      <c r="AN20" s="10" t="s">
        <v>128</v>
      </c>
      <c r="AO20" s="10">
        <v>1679</v>
      </c>
      <c r="AP20" s="10" t="s">
        <v>128</v>
      </c>
      <c r="AQ20" s="10">
        <v>1489</v>
      </c>
      <c r="AR20" s="10" t="s">
        <v>128</v>
      </c>
      <c r="AS20" s="10" t="s">
        <v>128</v>
      </c>
      <c r="AT20" s="10">
        <v>1489</v>
      </c>
      <c r="AU20" s="11">
        <v>890</v>
      </c>
      <c r="AV20" s="11">
        <v>955</v>
      </c>
      <c r="AW20" s="11">
        <v>545092</v>
      </c>
      <c r="AX20" s="10">
        <v>12</v>
      </c>
      <c r="AY20" s="10" t="s">
        <v>128</v>
      </c>
      <c r="AZ20" s="10">
        <v>0</v>
      </c>
      <c r="BA20" s="10">
        <v>0</v>
      </c>
      <c r="BB20" s="10">
        <v>0</v>
      </c>
      <c r="BC20" s="10">
        <v>12</v>
      </c>
      <c r="BD20" s="10">
        <v>544</v>
      </c>
      <c r="BE20" s="10" t="s">
        <v>128</v>
      </c>
      <c r="BF20" s="10">
        <v>0</v>
      </c>
      <c r="BG20" s="10">
        <v>0</v>
      </c>
      <c r="BH20" s="10">
        <v>0</v>
      </c>
      <c r="BI20" s="10">
        <v>544</v>
      </c>
      <c r="BJ20" s="10">
        <v>7557</v>
      </c>
      <c r="BK20" s="10" t="s">
        <v>128</v>
      </c>
      <c r="BL20" s="10">
        <v>0</v>
      </c>
      <c r="BM20" s="10">
        <v>0</v>
      </c>
      <c r="BN20" s="10">
        <v>0</v>
      </c>
      <c r="BO20" s="10">
        <v>7557</v>
      </c>
      <c r="BP20" s="4"/>
      <c r="BQ20" s="10" t="s">
        <v>128</v>
      </c>
      <c r="BR20" s="20">
        <v>1858533</v>
      </c>
      <c r="BS20" s="20">
        <v>1858533</v>
      </c>
      <c r="BT20" s="10" t="s">
        <v>128</v>
      </c>
      <c r="BU20" s="10" t="s">
        <v>128</v>
      </c>
      <c r="BV20" s="10" t="s">
        <v>128</v>
      </c>
      <c r="BW20" s="10" t="s">
        <v>128</v>
      </c>
      <c r="BX20" s="10" t="s">
        <v>128</v>
      </c>
      <c r="BY20" s="10" t="s">
        <v>128</v>
      </c>
      <c r="BZ20" s="20">
        <v>18713494</v>
      </c>
      <c r="CA20" s="20">
        <v>945530</v>
      </c>
      <c r="CB20" s="20">
        <v>19659024</v>
      </c>
      <c r="CC20" s="20">
        <v>23736735</v>
      </c>
      <c r="CD20" s="20">
        <v>4795008</v>
      </c>
      <c r="CE20" s="20">
        <v>50049300</v>
      </c>
      <c r="CF20" s="20">
        <v>10296254</v>
      </c>
      <c r="CG20" s="20">
        <v>18713494</v>
      </c>
      <c r="CH20" s="20">
        <v>1858533</v>
      </c>
      <c r="CI20" s="20">
        <v>19659024</v>
      </c>
      <c r="CJ20" s="10" t="s">
        <v>128</v>
      </c>
      <c r="CK20" s="20">
        <v>945530</v>
      </c>
      <c r="CL20" s="20">
        <v>18713494</v>
      </c>
      <c r="CM20" s="20">
        <v>1858533</v>
      </c>
      <c r="CN20" s="20">
        <v>2804063</v>
      </c>
      <c r="CO20" s="20">
        <v>18713494</v>
      </c>
      <c r="CP20" s="20">
        <v>19659024</v>
      </c>
      <c r="CQ20" s="20">
        <v>1858533</v>
      </c>
      <c r="CR20" s="20">
        <v>21517557</v>
      </c>
      <c r="CS20" s="4"/>
      <c r="CT20" s="10" t="s">
        <v>128</v>
      </c>
      <c r="CU20" s="10" t="s">
        <v>128</v>
      </c>
      <c r="CV20" s="10">
        <v>18855</v>
      </c>
      <c r="CW20" s="10">
        <v>50535</v>
      </c>
      <c r="CX20" s="10">
        <v>681</v>
      </c>
      <c r="CY20" s="10">
        <v>70071</v>
      </c>
      <c r="CZ20" s="10">
        <v>12972</v>
      </c>
      <c r="DA20" s="10">
        <v>42466</v>
      </c>
      <c r="DB20" s="10">
        <v>350</v>
      </c>
      <c r="DC20" s="10">
        <v>55788</v>
      </c>
      <c r="DD20" s="10">
        <v>2921</v>
      </c>
      <c r="DE20" s="10">
        <v>4125</v>
      </c>
      <c r="DF20" s="10">
        <v>77117</v>
      </c>
      <c r="DG20" s="10">
        <v>2591</v>
      </c>
      <c r="DH20" s="10">
        <v>3750</v>
      </c>
      <c r="DI20" s="10">
        <v>62129</v>
      </c>
      <c r="DJ20" s="10">
        <v>5869</v>
      </c>
      <c r="DK20" s="10">
        <v>3122</v>
      </c>
      <c r="DL20" s="4"/>
      <c r="DM20" s="10">
        <v>25058</v>
      </c>
      <c r="DN20" s="10">
        <v>19841</v>
      </c>
      <c r="DO20" s="10">
        <v>44899</v>
      </c>
      <c r="DP20" s="10">
        <v>105002</v>
      </c>
      <c r="DQ20" s="10">
        <v>9169</v>
      </c>
      <c r="DR20" s="10">
        <v>2095</v>
      </c>
      <c r="DS20" s="10" t="s">
        <v>128</v>
      </c>
      <c r="DT20" s="10" t="s">
        <v>128</v>
      </c>
      <c r="DU20" s="10" t="s">
        <v>128</v>
      </c>
    </row>
    <row r="21" spans="1:125" ht="15.75" customHeight="1" x14ac:dyDescent="0.2">
      <c r="A21" s="8" t="s">
        <v>144</v>
      </c>
      <c r="B21" s="4"/>
      <c r="C21" s="12">
        <v>3</v>
      </c>
      <c r="D21" s="14">
        <v>8391</v>
      </c>
      <c r="E21" s="12">
        <v>89</v>
      </c>
      <c r="F21" s="12">
        <v>834</v>
      </c>
      <c r="G21" s="4"/>
      <c r="H21" s="12">
        <v>22</v>
      </c>
      <c r="I21" s="12">
        <v>2</v>
      </c>
      <c r="J21" s="12">
        <v>18</v>
      </c>
      <c r="K21" s="12">
        <v>1</v>
      </c>
      <c r="L21" s="12">
        <v>1</v>
      </c>
      <c r="M21" s="12">
        <v>44</v>
      </c>
      <c r="N21" s="14"/>
      <c r="O21" s="14"/>
      <c r="P21" s="14">
        <v>4</v>
      </c>
      <c r="Q21" s="14">
        <v>11</v>
      </c>
      <c r="R21" s="14">
        <v>7</v>
      </c>
      <c r="S21" s="14">
        <v>12</v>
      </c>
      <c r="T21" s="14">
        <v>6</v>
      </c>
      <c r="U21" s="14">
        <v>1</v>
      </c>
      <c r="V21" s="14">
        <v>2</v>
      </c>
      <c r="W21" s="14">
        <v>0</v>
      </c>
      <c r="X21" s="14">
        <v>1</v>
      </c>
      <c r="Y21" s="4"/>
      <c r="Z21" s="14">
        <v>118</v>
      </c>
      <c r="AA21" s="14">
        <v>4885</v>
      </c>
      <c r="AB21" s="14">
        <v>7754</v>
      </c>
      <c r="AC21" s="12">
        <v>68380</v>
      </c>
      <c r="AD21" s="12">
        <v>15850</v>
      </c>
      <c r="AE21" s="12">
        <v>2472</v>
      </c>
      <c r="AF21" s="12">
        <v>5448</v>
      </c>
      <c r="AG21" s="12">
        <v>6922</v>
      </c>
      <c r="AH21" s="14">
        <v>948276</v>
      </c>
      <c r="AI21" s="4"/>
      <c r="AJ21" s="12">
        <v>470854</v>
      </c>
      <c r="AK21" s="12">
        <v>97</v>
      </c>
      <c r="AL21" s="12">
        <v>20690</v>
      </c>
      <c r="AM21" s="12">
        <v>151827</v>
      </c>
      <c r="AN21" s="12">
        <v>172517</v>
      </c>
      <c r="AO21" s="12">
        <v>643468</v>
      </c>
      <c r="AP21" s="12">
        <v>371879</v>
      </c>
      <c r="AQ21" s="12">
        <v>71</v>
      </c>
      <c r="AR21" s="12">
        <v>0</v>
      </c>
      <c r="AS21" s="12">
        <v>172517</v>
      </c>
      <c r="AT21" s="12">
        <v>544467</v>
      </c>
      <c r="AU21" s="14">
        <v>486</v>
      </c>
      <c r="AV21" s="14">
        <v>21</v>
      </c>
      <c r="AW21" s="14">
        <v>165488</v>
      </c>
      <c r="AX21" s="12">
        <v>1</v>
      </c>
      <c r="AY21" s="12">
        <v>1539</v>
      </c>
      <c r="AZ21" s="12">
        <v>0</v>
      </c>
      <c r="BA21" s="12">
        <v>1539</v>
      </c>
      <c r="BB21" s="12">
        <v>0</v>
      </c>
      <c r="BC21" s="12">
        <v>1540</v>
      </c>
      <c r="BD21" s="12">
        <v>97</v>
      </c>
      <c r="BE21" s="12">
        <v>49</v>
      </c>
      <c r="BF21" s="12">
        <v>0</v>
      </c>
      <c r="BG21" s="12">
        <v>49</v>
      </c>
      <c r="BH21" s="12">
        <v>0</v>
      </c>
      <c r="BI21" s="12">
        <v>146</v>
      </c>
      <c r="BJ21" s="12">
        <v>598</v>
      </c>
      <c r="BK21" s="12">
        <v>13851</v>
      </c>
      <c r="BL21" s="12">
        <v>0</v>
      </c>
      <c r="BM21" s="12">
        <v>13851</v>
      </c>
      <c r="BN21" s="12">
        <v>0</v>
      </c>
      <c r="BO21" s="12">
        <v>14449</v>
      </c>
      <c r="BP21" s="4"/>
      <c r="BQ21" s="21">
        <v>536593</v>
      </c>
      <c r="BR21" s="21">
        <v>530127</v>
      </c>
      <c r="BS21" s="21">
        <v>1066720</v>
      </c>
      <c r="BT21" s="21">
        <v>78379</v>
      </c>
      <c r="BU21" s="21">
        <v>0</v>
      </c>
      <c r="BV21" s="21">
        <v>78379</v>
      </c>
      <c r="BW21" s="21">
        <v>81103</v>
      </c>
      <c r="BX21" s="21">
        <v>0</v>
      </c>
      <c r="BY21" s="21">
        <v>81103</v>
      </c>
      <c r="BZ21" s="21">
        <v>4385461</v>
      </c>
      <c r="CA21" s="21">
        <v>165542</v>
      </c>
      <c r="CB21" s="21">
        <v>4551003</v>
      </c>
      <c r="CC21" s="21">
        <v>4208859</v>
      </c>
      <c r="CD21" s="21">
        <v>441583</v>
      </c>
      <c r="CE21" s="21">
        <v>10427647</v>
      </c>
      <c r="CF21" s="21">
        <v>0</v>
      </c>
      <c r="CG21" s="21">
        <v>5081536</v>
      </c>
      <c r="CH21" s="21">
        <v>1145099</v>
      </c>
      <c r="CI21" s="21">
        <v>4632106</v>
      </c>
      <c r="CJ21" s="21">
        <v>614972</v>
      </c>
      <c r="CK21" s="21">
        <v>165542</v>
      </c>
      <c r="CL21" s="21">
        <v>4466564</v>
      </c>
      <c r="CM21" s="21">
        <v>530127</v>
      </c>
      <c r="CN21" s="21">
        <v>695669</v>
      </c>
      <c r="CO21" s="21">
        <v>5081536</v>
      </c>
      <c r="CP21" s="21">
        <v>4629382</v>
      </c>
      <c r="CQ21" s="21">
        <v>1147823</v>
      </c>
      <c r="CR21" s="21">
        <v>5777205</v>
      </c>
      <c r="CS21" s="4"/>
      <c r="CT21" s="12">
        <v>483</v>
      </c>
      <c r="CU21" s="12">
        <v>2699</v>
      </c>
      <c r="CV21" s="12">
        <v>2338</v>
      </c>
      <c r="CW21" s="12">
        <v>20200</v>
      </c>
      <c r="CX21" s="12">
        <v>703</v>
      </c>
      <c r="CY21" s="12">
        <v>23241</v>
      </c>
      <c r="CZ21" s="12">
        <v>1499</v>
      </c>
      <c r="DA21" s="12">
        <v>13665</v>
      </c>
      <c r="DB21" s="12">
        <v>363</v>
      </c>
      <c r="DC21" s="12">
        <v>15527</v>
      </c>
      <c r="DD21" s="12">
        <v>605</v>
      </c>
      <c r="DE21" s="12">
        <v>970</v>
      </c>
      <c r="DF21" s="12">
        <v>24816</v>
      </c>
      <c r="DG21" s="12">
        <v>541</v>
      </c>
      <c r="DH21" s="12">
        <v>871</v>
      </c>
      <c r="DI21" s="12">
        <v>16939</v>
      </c>
      <c r="DJ21" s="12">
        <v>2845</v>
      </c>
      <c r="DK21" s="12">
        <v>1765</v>
      </c>
      <c r="DL21" s="4"/>
      <c r="DM21" s="12">
        <v>12081</v>
      </c>
      <c r="DN21" s="12">
        <v>222</v>
      </c>
      <c r="DO21" s="12">
        <v>12303</v>
      </c>
      <c r="DP21" s="12">
        <v>23072</v>
      </c>
      <c r="DQ21" s="12">
        <v>3730</v>
      </c>
      <c r="DR21" s="12">
        <v>1733</v>
      </c>
      <c r="DS21" s="12">
        <v>400904</v>
      </c>
      <c r="DT21" s="12" t="s">
        <v>128</v>
      </c>
      <c r="DU21" s="12" t="s">
        <v>128</v>
      </c>
    </row>
    <row r="22" spans="1:125" ht="15.75" customHeight="1" x14ac:dyDescent="0.2">
      <c r="A22" s="7" t="s">
        <v>145</v>
      </c>
      <c r="B22" s="4"/>
      <c r="C22" s="10">
        <v>4</v>
      </c>
      <c r="D22" s="11" t="s">
        <v>128</v>
      </c>
      <c r="E22" s="10">
        <v>91</v>
      </c>
      <c r="F22" s="10">
        <v>2346</v>
      </c>
      <c r="G22" s="4"/>
      <c r="H22" s="10">
        <v>53.01</v>
      </c>
      <c r="I22" s="10">
        <v>41.35</v>
      </c>
      <c r="J22" s="10">
        <v>18.899999999999999</v>
      </c>
      <c r="K22" s="10">
        <v>18.190000000000001</v>
      </c>
      <c r="L22" s="10">
        <v>0</v>
      </c>
      <c r="M22" s="10">
        <v>131.44999999999999</v>
      </c>
      <c r="N22" s="11">
        <v>0</v>
      </c>
      <c r="O22" s="11">
        <v>0.19</v>
      </c>
      <c r="P22" s="11">
        <v>19.670000000000002</v>
      </c>
      <c r="Q22" s="11">
        <v>16.899999999999999</v>
      </c>
      <c r="R22" s="11">
        <v>30.45</v>
      </c>
      <c r="S22" s="11">
        <v>11.79</v>
      </c>
      <c r="T22" s="11">
        <v>35.61</v>
      </c>
      <c r="U22" s="11">
        <v>9.4</v>
      </c>
      <c r="V22" s="11">
        <v>5</v>
      </c>
      <c r="W22" s="11">
        <v>6</v>
      </c>
      <c r="X22" s="11">
        <v>3</v>
      </c>
      <c r="Y22" s="4"/>
      <c r="Z22" s="11">
        <v>1464</v>
      </c>
      <c r="AA22" s="11">
        <v>42005</v>
      </c>
      <c r="AB22" s="11">
        <v>48927</v>
      </c>
      <c r="AC22" s="10">
        <v>232861</v>
      </c>
      <c r="AD22" s="10">
        <v>15621</v>
      </c>
      <c r="AE22" s="10">
        <v>15621</v>
      </c>
      <c r="AF22" s="10">
        <v>9474</v>
      </c>
      <c r="AG22" s="10">
        <v>10375</v>
      </c>
      <c r="AH22" s="11" t="s">
        <v>128</v>
      </c>
      <c r="AI22" s="4"/>
      <c r="AJ22" s="10">
        <v>430948</v>
      </c>
      <c r="AK22" s="10">
        <v>248</v>
      </c>
      <c r="AL22" s="10">
        <v>126844</v>
      </c>
      <c r="AM22" s="10">
        <v>167099</v>
      </c>
      <c r="AN22" s="10">
        <v>293943</v>
      </c>
      <c r="AO22" s="10">
        <v>725139</v>
      </c>
      <c r="AP22" s="10">
        <v>324125</v>
      </c>
      <c r="AQ22" s="10">
        <v>207</v>
      </c>
      <c r="AR22" s="10">
        <v>602409</v>
      </c>
      <c r="AS22" s="10">
        <v>896352</v>
      </c>
      <c r="AT22" s="10">
        <v>1220684</v>
      </c>
      <c r="AU22" s="11" t="s">
        <v>128</v>
      </c>
      <c r="AV22" s="11" t="s">
        <v>128</v>
      </c>
      <c r="AW22" s="11" t="s">
        <v>128</v>
      </c>
      <c r="AX22" s="10">
        <v>3</v>
      </c>
      <c r="AY22" s="10">
        <v>50</v>
      </c>
      <c r="AZ22" s="10">
        <v>0</v>
      </c>
      <c r="BA22" s="10">
        <v>50</v>
      </c>
      <c r="BB22" s="10">
        <v>0</v>
      </c>
      <c r="BC22" s="10">
        <v>53</v>
      </c>
      <c r="BD22" s="10">
        <v>42</v>
      </c>
      <c r="BE22" s="10">
        <v>86</v>
      </c>
      <c r="BF22" s="10">
        <v>0</v>
      </c>
      <c r="BG22" s="10">
        <v>86</v>
      </c>
      <c r="BH22" s="10">
        <v>0</v>
      </c>
      <c r="BI22" s="10">
        <v>128</v>
      </c>
      <c r="BJ22" s="10">
        <v>407</v>
      </c>
      <c r="BK22" s="10">
        <v>31059</v>
      </c>
      <c r="BL22" s="10">
        <v>0</v>
      </c>
      <c r="BM22" s="10">
        <v>31059</v>
      </c>
      <c r="BN22" s="10">
        <v>0</v>
      </c>
      <c r="BO22" s="10">
        <v>31466</v>
      </c>
      <c r="BP22" s="4"/>
      <c r="BQ22" s="20">
        <v>3715946</v>
      </c>
      <c r="BR22" s="20">
        <v>711499</v>
      </c>
      <c r="BS22" s="20">
        <v>4427445</v>
      </c>
      <c r="BT22" s="20">
        <v>608572</v>
      </c>
      <c r="BU22" s="20">
        <v>0</v>
      </c>
      <c r="BV22" s="20">
        <v>608572</v>
      </c>
      <c r="BW22" s="20">
        <v>109105</v>
      </c>
      <c r="BX22" s="20">
        <v>0</v>
      </c>
      <c r="BY22" s="20">
        <v>109105</v>
      </c>
      <c r="BZ22" s="20">
        <v>9113745</v>
      </c>
      <c r="CA22" s="20">
        <v>250975</v>
      </c>
      <c r="CB22" s="20">
        <v>9364720</v>
      </c>
      <c r="CC22" s="20">
        <v>11428787</v>
      </c>
      <c r="CD22" s="20">
        <v>1106667</v>
      </c>
      <c r="CE22" s="20">
        <v>27045296</v>
      </c>
      <c r="CF22" s="20">
        <v>1498236</v>
      </c>
      <c r="CG22" s="20">
        <v>13547368</v>
      </c>
      <c r="CH22" s="20">
        <v>5036017</v>
      </c>
      <c r="CI22" s="20">
        <v>9473825</v>
      </c>
      <c r="CJ22" s="20">
        <v>4324518</v>
      </c>
      <c r="CK22" s="20">
        <v>250975</v>
      </c>
      <c r="CL22" s="20">
        <v>9222850</v>
      </c>
      <c r="CM22" s="20">
        <v>711499</v>
      </c>
      <c r="CN22" s="20">
        <v>962474</v>
      </c>
      <c r="CO22" s="20">
        <v>13547368</v>
      </c>
      <c r="CP22" s="20">
        <v>9973292</v>
      </c>
      <c r="CQ22" s="20">
        <v>4536550</v>
      </c>
      <c r="CR22" s="20">
        <v>14509842</v>
      </c>
      <c r="CS22" s="4"/>
      <c r="CT22" s="10">
        <v>249</v>
      </c>
      <c r="CU22" s="10">
        <v>3485</v>
      </c>
      <c r="CV22" s="10">
        <v>8453</v>
      </c>
      <c r="CW22" s="10">
        <v>38862</v>
      </c>
      <c r="CX22" s="10">
        <v>1164</v>
      </c>
      <c r="CY22" s="10">
        <v>48479</v>
      </c>
      <c r="CZ22" s="10">
        <v>5055</v>
      </c>
      <c r="DA22" s="10">
        <v>30157</v>
      </c>
      <c r="DB22" s="10">
        <v>470</v>
      </c>
      <c r="DC22" s="10">
        <v>35682</v>
      </c>
      <c r="DD22" s="10">
        <v>2196</v>
      </c>
      <c r="DE22" s="10">
        <v>2640</v>
      </c>
      <c r="DF22" s="10">
        <v>53315</v>
      </c>
      <c r="DG22" s="10">
        <v>1516</v>
      </c>
      <c r="DH22" s="10">
        <v>2432</v>
      </c>
      <c r="DI22" s="10">
        <v>39630</v>
      </c>
      <c r="DJ22" s="10">
        <v>5138</v>
      </c>
      <c r="DK22" s="10">
        <v>2587</v>
      </c>
      <c r="DL22" s="4"/>
      <c r="DM22" s="10">
        <v>35416</v>
      </c>
      <c r="DN22" s="10">
        <v>6135</v>
      </c>
      <c r="DO22" s="10">
        <v>41551</v>
      </c>
      <c r="DP22" s="10">
        <v>34745</v>
      </c>
      <c r="DQ22" s="10">
        <v>3802</v>
      </c>
      <c r="DR22" s="10">
        <v>3837</v>
      </c>
      <c r="DS22" s="10">
        <v>2400892</v>
      </c>
      <c r="DT22" s="10"/>
      <c r="DU22" s="10">
        <v>2400892</v>
      </c>
    </row>
    <row r="23" spans="1:125" ht="15.75" customHeight="1" x14ac:dyDescent="0.2">
      <c r="A23" s="8" t="s">
        <v>146</v>
      </c>
      <c r="B23" s="4"/>
      <c r="C23" s="12">
        <v>5</v>
      </c>
      <c r="D23" s="15">
        <v>15012</v>
      </c>
      <c r="E23" s="12">
        <v>96</v>
      </c>
      <c r="F23" s="12">
        <v>2073</v>
      </c>
      <c r="G23" s="4"/>
      <c r="H23" s="12">
        <v>62.7</v>
      </c>
      <c r="I23" s="12">
        <v>63.5</v>
      </c>
      <c r="J23" s="12">
        <v>16.600000000000001</v>
      </c>
      <c r="K23" s="12">
        <v>3</v>
      </c>
      <c r="L23" s="12">
        <v>4</v>
      </c>
      <c r="M23" s="12">
        <v>149.80000000000001</v>
      </c>
      <c r="N23" s="14">
        <v>0</v>
      </c>
      <c r="O23" s="14">
        <v>0</v>
      </c>
      <c r="P23" s="14">
        <v>10.7</v>
      </c>
      <c r="Q23" s="14">
        <v>29.3</v>
      </c>
      <c r="R23" s="14">
        <v>40.200000000000003</v>
      </c>
      <c r="S23" s="14">
        <v>20</v>
      </c>
      <c r="T23" s="14">
        <v>32.700000000000003</v>
      </c>
      <c r="U23" s="14">
        <v>10</v>
      </c>
      <c r="V23" s="14">
        <v>4</v>
      </c>
      <c r="W23" s="14">
        <v>2</v>
      </c>
      <c r="X23" s="14">
        <v>1</v>
      </c>
      <c r="Y23" s="4"/>
      <c r="Z23" s="14">
        <v>1012</v>
      </c>
      <c r="AA23" s="14">
        <v>19748</v>
      </c>
      <c r="AB23" s="14">
        <v>125949</v>
      </c>
      <c r="AC23" s="12">
        <v>514624</v>
      </c>
      <c r="AD23" s="12">
        <v>23193</v>
      </c>
      <c r="AE23" s="12">
        <v>2794</v>
      </c>
      <c r="AF23" s="12">
        <v>2058</v>
      </c>
      <c r="AG23" s="12">
        <v>9834</v>
      </c>
      <c r="AH23" s="14">
        <v>2058481</v>
      </c>
      <c r="AI23" s="4"/>
      <c r="AJ23" s="12">
        <v>579119</v>
      </c>
      <c r="AK23" s="12">
        <v>6009</v>
      </c>
      <c r="AL23" s="12">
        <v>365405</v>
      </c>
      <c r="AM23" s="12">
        <v>13417</v>
      </c>
      <c r="AN23" s="12">
        <v>378822</v>
      </c>
      <c r="AO23" s="12">
        <v>963950</v>
      </c>
      <c r="AP23" s="12">
        <v>579119</v>
      </c>
      <c r="AQ23" s="12">
        <v>6009</v>
      </c>
      <c r="AR23" s="12">
        <v>0</v>
      </c>
      <c r="AS23" s="12">
        <v>378822</v>
      </c>
      <c r="AT23" s="12">
        <v>963950</v>
      </c>
      <c r="AU23" s="14" t="s">
        <v>128</v>
      </c>
      <c r="AV23" s="14" t="s">
        <v>128</v>
      </c>
      <c r="AW23" s="14" t="s">
        <v>128</v>
      </c>
      <c r="AX23" s="12">
        <v>475</v>
      </c>
      <c r="AY23" s="12">
        <v>0</v>
      </c>
      <c r="AZ23" s="12">
        <v>0</v>
      </c>
      <c r="BA23" s="12">
        <v>0</v>
      </c>
      <c r="BB23" s="12">
        <v>0</v>
      </c>
      <c r="BC23" s="12">
        <v>475</v>
      </c>
      <c r="BD23" s="12">
        <v>206</v>
      </c>
      <c r="BE23" s="12">
        <v>3</v>
      </c>
      <c r="BF23" s="12">
        <v>0</v>
      </c>
      <c r="BG23" s="12">
        <v>3</v>
      </c>
      <c r="BH23" s="12">
        <v>0</v>
      </c>
      <c r="BI23" s="12">
        <v>209</v>
      </c>
      <c r="BJ23" s="12">
        <v>408</v>
      </c>
      <c r="BK23" s="12">
        <v>0</v>
      </c>
      <c r="BL23" s="12">
        <v>0</v>
      </c>
      <c r="BM23" s="12">
        <v>0</v>
      </c>
      <c r="BN23" s="12">
        <v>0</v>
      </c>
      <c r="BO23" s="12">
        <v>408</v>
      </c>
      <c r="BP23" s="4"/>
      <c r="BQ23" s="21">
        <v>1394243</v>
      </c>
      <c r="BR23" s="21">
        <v>733265</v>
      </c>
      <c r="BS23" s="21">
        <v>2127508</v>
      </c>
      <c r="BT23" s="21">
        <v>4402158</v>
      </c>
      <c r="BU23" s="21">
        <v>0</v>
      </c>
      <c r="BV23" s="21">
        <v>4402158</v>
      </c>
      <c r="BW23" s="21">
        <v>0</v>
      </c>
      <c r="BX23" s="21">
        <v>0</v>
      </c>
      <c r="BY23" s="21">
        <v>0</v>
      </c>
      <c r="BZ23" s="21">
        <v>896225</v>
      </c>
      <c r="CA23" s="21">
        <v>331771</v>
      </c>
      <c r="CB23" s="21">
        <v>1227996</v>
      </c>
      <c r="CC23" s="21">
        <v>14173415</v>
      </c>
      <c r="CD23" s="21">
        <v>2493119</v>
      </c>
      <c r="CE23" s="21">
        <v>24424196</v>
      </c>
      <c r="CF23" s="21">
        <v>0</v>
      </c>
      <c r="CG23" s="21">
        <v>6968075</v>
      </c>
      <c r="CH23" s="21">
        <v>6529666</v>
      </c>
      <c r="CI23" s="21">
        <v>1227996</v>
      </c>
      <c r="CJ23" s="21">
        <v>5796401</v>
      </c>
      <c r="CK23" s="21">
        <v>331771</v>
      </c>
      <c r="CL23" s="21">
        <v>896225</v>
      </c>
      <c r="CM23" s="21">
        <v>733265</v>
      </c>
      <c r="CN23" s="21">
        <v>1065036</v>
      </c>
      <c r="CO23" s="21">
        <v>6692626</v>
      </c>
      <c r="CP23" s="21">
        <v>5630154</v>
      </c>
      <c r="CQ23" s="21">
        <v>2127508</v>
      </c>
      <c r="CR23" s="21">
        <v>7757662</v>
      </c>
      <c r="CS23" s="4"/>
      <c r="CT23" s="12">
        <v>621</v>
      </c>
      <c r="CU23" s="12" t="s">
        <v>128</v>
      </c>
      <c r="CV23" s="12">
        <v>10599</v>
      </c>
      <c r="CW23" s="12">
        <v>48824</v>
      </c>
      <c r="CX23" s="12">
        <v>15842</v>
      </c>
      <c r="CY23" s="12">
        <v>75265</v>
      </c>
      <c r="CZ23" s="12">
        <v>7172</v>
      </c>
      <c r="DA23" s="12">
        <v>38464</v>
      </c>
      <c r="DB23" s="12">
        <v>9093</v>
      </c>
      <c r="DC23" s="12">
        <v>54729</v>
      </c>
      <c r="DD23" s="12">
        <v>1323</v>
      </c>
      <c r="DE23" s="12">
        <v>2316</v>
      </c>
      <c r="DF23" s="12">
        <v>78904</v>
      </c>
      <c r="DG23" s="12">
        <v>1238</v>
      </c>
      <c r="DH23" s="12">
        <v>1792</v>
      </c>
      <c r="DI23" s="12">
        <v>57759</v>
      </c>
      <c r="DJ23" s="12">
        <v>803</v>
      </c>
      <c r="DK23" s="12">
        <v>1330</v>
      </c>
      <c r="DL23" s="4"/>
      <c r="DM23" s="12">
        <v>4387</v>
      </c>
      <c r="DN23" s="12">
        <v>0</v>
      </c>
      <c r="DO23" s="12">
        <v>4387</v>
      </c>
      <c r="DP23" s="12">
        <v>35175</v>
      </c>
      <c r="DQ23" s="12">
        <v>4691</v>
      </c>
      <c r="DR23" s="12">
        <v>543</v>
      </c>
      <c r="DS23" s="12">
        <v>660695</v>
      </c>
      <c r="DT23" s="12">
        <v>929068</v>
      </c>
      <c r="DU23" s="12">
        <v>1589763</v>
      </c>
    </row>
    <row r="24" spans="1:125" ht="15.75" customHeight="1" x14ac:dyDescent="0.2">
      <c r="A24" s="7" t="s">
        <v>147</v>
      </c>
      <c r="B24" s="4"/>
      <c r="C24" s="10">
        <v>3</v>
      </c>
      <c r="D24" s="11">
        <v>8500</v>
      </c>
      <c r="E24" s="10">
        <v>70</v>
      </c>
      <c r="F24" s="10">
        <v>996</v>
      </c>
      <c r="G24" s="4"/>
      <c r="H24" s="10">
        <v>15.8</v>
      </c>
      <c r="I24" s="10">
        <v>18.2</v>
      </c>
      <c r="J24" s="10">
        <v>2.9</v>
      </c>
      <c r="K24" s="10">
        <v>0</v>
      </c>
      <c r="L24" s="10">
        <v>1.4</v>
      </c>
      <c r="M24" s="10">
        <v>38.299999999999997</v>
      </c>
      <c r="N24" s="11">
        <v>0.9</v>
      </c>
      <c r="O24" s="11">
        <v>1.2</v>
      </c>
      <c r="P24" s="11">
        <v>1.1000000000000001</v>
      </c>
      <c r="Q24" s="11">
        <v>12.2</v>
      </c>
      <c r="R24" s="11">
        <v>6.7</v>
      </c>
      <c r="S24" s="11">
        <v>9.1</v>
      </c>
      <c r="T24" s="11">
        <v>3.9</v>
      </c>
      <c r="U24" s="11">
        <v>1.9</v>
      </c>
      <c r="V24" s="11">
        <v>0.2</v>
      </c>
      <c r="W24" s="11">
        <v>0</v>
      </c>
      <c r="X24" s="11">
        <v>1</v>
      </c>
      <c r="Y24" s="4"/>
      <c r="Z24" s="11">
        <v>439</v>
      </c>
      <c r="AA24" s="11">
        <v>7371</v>
      </c>
      <c r="AB24" s="11">
        <v>7930</v>
      </c>
      <c r="AC24" s="10">
        <v>93321</v>
      </c>
      <c r="AD24" s="10">
        <v>2414</v>
      </c>
      <c r="AE24" s="10">
        <v>2121</v>
      </c>
      <c r="AF24" s="10">
        <v>1371</v>
      </c>
      <c r="AG24" s="10">
        <v>2394</v>
      </c>
      <c r="AH24" s="11" t="s">
        <v>128</v>
      </c>
      <c r="AI24" s="4"/>
      <c r="AJ24" s="10">
        <v>188579</v>
      </c>
      <c r="AK24" s="10">
        <v>1079</v>
      </c>
      <c r="AL24" s="10">
        <v>4207</v>
      </c>
      <c r="AM24" s="10">
        <v>0</v>
      </c>
      <c r="AN24" s="10">
        <v>4207</v>
      </c>
      <c r="AO24" s="10">
        <v>193865</v>
      </c>
      <c r="AP24" s="10">
        <v>147460</v>
      </c>
      <c r="AQ24" s="10">
        <v>74</v>
      </c>
      <c r="AR24" s="16">
        <v>35000</v>
      </c>
      <c r="AS24" s="10">
        <v>39207</v>
      </c>
      <c r="AT24" s="10">
        <v>186741</v>
      </c>
      <c r="AU24" s="11"/>
      <c r="AV24" s="11"/>
      <c r="AW24" s="11"/>
      <c r="AX24" s="10">
        <v>6</v>
      </c>
      <c r="AY24" s="10">
        <v>4</v>
      </c>
      <c r="AZ24" s="10">
        <v>0</v>
      </c>
      <c r="BA24" s="10">
        <v>4</v>
      </c>
      <c r="BB24" s="10">
        <v>0</v>
      </c>
      <c r="BC24" s="10">
        <v>10</v>
      </c>
      <c r="BD24" s="10">
        <v>9</v>
      </c>
      <c r="BE24" s="10">
        <v>9</v>
      </c>
      <c r="BF24" s="10">
        <v>0</v>
      </c>
      <c r="BG24" s="10">
        <v>9</v>
      </c>
      <c r="BH24" s="10">
        <v>0</v>
      </c>
      <c r="BI24" s="10">
        <v>18</v>
      </c>
      <c r="BJ24" s="10">
        <v>52</v>
      </c>
      <c r="BK24" s="10">
        <v>100565</v>
      </c>
      <c r="BL24" s="10">
        <v>0</v>
      </c>
      <c r="BM24" s="10">
        <v>100565</v>
      </c>
      <c r="BN24" s="10">
        <v>0</v>
      </c>
      <c r="BO24" s="10">
        <v>100617</v>
      </c>
      <c r="BP24" s="4"/>
      <c r="BQ24" s="20">
        <v>512029</v>
      </c>
      <c r="BR24" s="20">
        <v>125729</v>
      </c>
      <c r="BS24" s="20">
        <v>637758</v>
      </c>
      <c r="BT24" s="20">
        <v>0</v>
      </c>
      <c r="BU24" s="20">
        <v>0</v>
      </c>
      <c r="BV24" s="20">
        <v>0</v>
      </c>
      <c r="BW24" s="20">
        <v>0</v>
      </c>
      <c r="BX24" s="20">
        <v>0</v>
      </c>
      <c r="BY24" s="20">
        <v>0</v>
      </c>
      <c r="BZ24" s="20">
        <v>1786033</v>
      </c>
      <c r="CA24" s="20">
        <v>18718</v>
      </c>
      <c r="CB24" s="20">
        <v>1804751</v>
      </c>
      <c r="CC24" s="20">
        <v>3752000</v>
      </c>
      <c r="CD24" s="20">
        <v>225568</v>
      </c>
      <c r="CE24" s="20">
        <v>6420077</v>
      </c>
      <c r="CF24" s="20">
        <v>0</v>
      </c>
      <c r="CG24" s="20">
        <v>2298063</v>
      </c>
      <c r="CH24" s="20">
        <v>637758</v>
      </c>
      <c r="CI24" s="20">
        <v>1804751</v>
      </c>
      <c r="CJ24" s="20">
        <v>512029</v>
      </c>
      <c r="CK24" s="20">
        <v>18718</v>
      </c>
      <c r="CL24" s="20">
        <v>1786033</v>
      </c>
      <c r="CM24" s="20">
        <v>125729</v>
      </c>
      <c r="CN24" s="20">
        <v>144447</v>
      </c>
      <c r="CO24" s="20">
        <v>2298062</v>
      </c>
      <c r="CP24" s="20">
        <v>1804751</v>
      </c>
      <c r="CQ24" s="20">
        <v>637758</v>
      </c>
      <c r="CR24" s="20">
        <v>2442509</v>
      </c>
      <c r="CS24" s="4"/>
      <c r="CT24" s="10">
        <v>182</v>
      </c>
      <c r="CU24" s="10">
        <v>1332</v>
      </c>
      <c r="CV24" s="10">
        <v>2126</v>
      </c>
      <c r="CW24" s="10">
        <v>11286</v>
      </c>
      <c r="CX24" s="10">
        <v>1180</v>
      </c>
      <c r="CY24" s="10">
        <v>14592</v>
      </c>
      <c r="CZ24" s="10">
        <v>1074</v>
      </c>
      <c r="DA24" s="10">
        <v>7569</v>
      </c>
      <c r="DB24" s="10">
        <v>491</v>
      </c>
      <c r="DC24" s="10">
        <v>9134</v>
      </c>
      <c r="DD24" s="10">
        <v>339</v>
      </c>
      <c r="DE24" s="10">
        <v>539</v>
      </c>
      <c r="DF24" s="10">
        <v>15470</v>
      </c>
      <c r="DG24" s="10">
        <v>318</v>
      </c>
      <c r="DH24" s="10">
        <v>495</v>
      </c>
      <c r="DI24" s="10">
        <v>9947</v>
      </c>
      <c r="DJ24" s="10">
        <v>5839</v>
      </c>
      <c r="DK24" s="10">
        <v>3689</v>
      </c>
      <c r="DL24" s="4"/>
      <c r="DM24" s="10">
        <v>3678</v>
      </c>
      <c r="DN24" s="10">
        <v>6</v>
      </c>
      <c r="DO24" s="10">
        <v>3684</v>
      </c>
      <c r="DP24" s="10">
        <v>12373</v>
      </c>
      <c r="DQ24" s="10">
        <v>1388</v>
      </c>
      <c r="DR24" s="10">
        <v>408</v>
      </c>
      <c r="DS24" s="10">
        <v>532750</v>
      </c>
      <c r="DT24" s="10">
        <v>155042</v>
      </c>
      <c r="DU24" s="10">
        <v>687792</v>
      </c>
    </row>
    <row r="25" spans="1:125" ht="15.75" customHeight="1" x14ac:dyDescent="0.2">
      <c r="A25" s="8" t="s">
        <v>148</v>
      </c>
      <c r="B25" s="4"/>
      <c r="C25" s="12">
        <v>3</v>
      </c>
      <c r="D25" s="14">
        <v>0</v>
      </c>
      <c r="E25" s="12">
        <v>106.15</v>
      </c>
      <c r="F25" s="12">
        <v>1607</v>
      </c>
      <c r="G25" s="4"/>
      <c r="H25" s="12">
        <v>26.6</v>
      </c>
      <c r="I25" s="12">
        <v>20.8</v>
      </c>
      <c r="J25" s="12">
        <v>5</v>
      </c>
      <c r="K25" s="12">
        <v>4</v>
      </c>
      <c r="L25" s="12">
        <v>0</v>
      </c>
      <c r="M25" s="12">
        <v>56.4</v>
      </c>
      <c r="N25" s="14">
        <v>0</v>
      </c>
      <c r="O25" s="14">
        <v>0</v>
      </c>
      <c r="P25" s="14">
        <v>0</v>
      </c>
      <c r="Q25" s="14">
        <v>8.8000000000000007</v>
      </c>
      <c r="R25" s="14">
        <v>19</v>
      </c>
      <c r="S25" s="14">
        <v>10.6</v>
      </c>
      <c r="T25" s="14">
        <v>11</v>
      </c>
      <c r="U25" s="14">
        <v>1</v>
      </c>
      <c r="V25" s="14">
        <v>4</v>
      </c>
      <c r="W25" s="14">
        <v>1</v>
      </c>
      <c r="X25" s="14">
        <v>1</v>
      </c>
      <c r="Y25" s="4"/>
      <c r="Z25" s="14">
        <v>222</v>
      </c>
      <c r="AA25" s="14">
        <v>3370</v>
      </c>
      <c r="AB25" s="14" t="s">
        <v>128</v>
      </c>
      <c r="AC25" s="12">
        <v>243264</v>
      </c>
      <c r="AD25" s="12">
        <v>6100</v>
      </c>
      <c r="AE25" s="12">
        <v>129</v>
      </c>
      <c r="AF25" s="12">
        <v>225</v>
      </c>
      <c r="AG25" s="12">
        <v>502</v>
      </c>
      <c r="AH25" s="14">
        <v>872585</v>
      </c>
      <c r="AI25" s="4"/>
      <c r="AJ25" s="12">
        <v>123984</v>
      </c>
      <c r="AK25" s="12">
        <v>215</v>
      </c>
      <c r="AL25" s="12">
        <v>495787</v>
      </c>
      <c r="AM25" s="12">
        <v>0</v>
      </c>
      <c r="AN25" s="12">
        <v>495787</v>
      </c>
      <c r="AO25" s="12">
        <v>619986</v>
      </c>
      <c r="AP25" s="12">
        <v>89800</v>
      </c>
      <c r="AQ25" s="12">
        <v>215</v>
      </c>
      <c r="AR25" s="12">
        <v>282101</v>
      </c>
      <c r="AS25" s="12">
        <v>777888</v>
      </c>
      <c r="AT25" s="12">
        <v>867903</v>
      </c>
      <c r="AU25" s="14" t="s">
        <v>128</v>
      </c>
      <c r="AV25" s="14">
        <v>1009</v>
      </c>
      <c r="AW25" s="14" t="s">
        <v>128</v>
      </c>
      <c r="AX25" s="12">
        <v>0</v>
      </c>
      <c r="AY25" s="12">
        <v>11</v>
      </c>
      <c r="AZ25" s="12">
        <v>0</v>
      </c>
      <c r="BA25" s="12">
        <v>11</v>
      </c>
      <c r="BB25" s="12">
        <v>0</v>
      </c>
      <c r="BC25" s="12">
        <v>11</v>
      </c>
      <c r="BD25" s="12">
        <v>11</v>
      </c>
      <c r="BE25" s="12">
        <v>0</v>
      </c>
      <c r="BF25" s="12">
        <v>0</v>
      </c>
      <c r="BG25" s="12">
        <v>0</v>
      </c>
      <c r="BH25" s="12">
        <v>0</v>
      </c>
      <c r="BI25" s="12">
        <v>11</v>
      </c>
      <c r="BJ25" s="12">
        <v>1430</v>
      </c>
      <c r="BK25" s="12" t="s">
        <v>128</v>
      </c>
      <c r="BL25" s="12">
        <v>0</v>
      </c>
      <c r="BM25" s="12" t="s">
        <v>128</v>
      </c>
      <c r="BN25" s="12">
        <v>0</v>
      </c>
      <c r="BO25" s="12">
        <v>1430</v>
      </c>
      <c r="BP25" s="4"/>
      <c r="BQ25" s="22">
        <v>2535592</v>
      </c>
      <c r="BR25" s="21">
        <v>133452</v>
      </c>
      <c r="BS25" s="21">
        <v>2669044</v>
      </c>
      <c r="BT25" s="12" t="s">
        <v>128</v>
      </c>
      <c r="BU25" s="12" t="s">
        <v>128</v>
      </c>
      <c r="BV25" s="12" t="s">
        <v>128</v>
      </c>
      <c r="BW25" s="12" t="s">
        <v>128</v>
      </c>
      <c r="BX25" s="12" t="s">
        <v>128</v>
      </c>
      <c r="BY25" s="12" t="s">
        <v>128</v>
      </c>
      <c r="BZ25" s="22">
        <v>3417748</v>
      </c>
      <c r="CA25" s="22">
        <v>69744</v>
      </c>
      <c r="CB25" s="21">
        <v>3487492</v>
      </c>
      <c r="CC25" s="21">
        <v>6348695</v>
      </c>
      <c r="CD25" s="12" t="s">
        <v>128</v>
      </c>
      <c r="CE25" s="21">
        <v>12505231</v>
      </c>
      <c r="CF25" s="21">
        <v>0</v>
      </c>
      <c r="CG25" s="21">
        <v>5830554</v>
      </c>
      <c r="CH25" s="21">
        <v>2669044</v>
      </c>
      <c r="CI25" s="21">
        <v>3487492</v>
      </c>
      <c r="CJ25" s="21">
        <v>2535592</v>
      </c>
      <c r="CK25" s="21">
        <v>69744</v>
      </c>
      <c r="CL25" s="21">
        <v>3417748</v>
      </c>
      <c r="CM25" s="21">
        <v>133452</v>
      </c>
      <c r="CN25" s="21">
        <v>203196</v>
      </c>
      <c r="CO25" s="21">
        <v>5953340</v>
      </c>
      <c r="CP25" s="21">
        <v>3487492</v>
      </c>
      <c r="CQ25" s="21">
        <v>2669044</v>
      </c>
      <c r="CR25" s="21">
        <v>6156536</v>
      </c>
      <c r="CS25" s="4"/>
      <c r="CT25" s="12">
        <v>75</v>
      </c>
      <c r="CU25" s="12">
        <v>0</v>
      </c>
      <c r="CV25" s="12">
        <v>4940</v>
      </c>
      <c r="CW25" s="12">
        <v>31870</v>
      </c>
      <c r="CX25" s="12">
        <v>21854</v>
      </c>
      <c r="CY25" s="12">
        <v>58664</v>
      </c>
      <c r="CZ25" s="12">
        <v>2854</v>
      </c>
      <c r="DA25" s="12">
        <v>20093</v>
      </c>
      <c r="DB25" s="12">
        <v>7154</v>
      </c>
      <c r="DC25" s="12">
        <v>30101</v>
      </c>
      <c r="DD25" s="12">
        <v>1149</v>
      </c>
      <c r="DE25" s="12">
        <v>1072</v>
      </c>
      <c r="DF25" s="12">
        <v>60885</v>
      </c>
      <c r="DG25" s="12">
        <v>732</v>
      </c>
      <c r="DH25" s="12">
        <v>773</v>
      </c>
      <c r="DI25" s="12">
        <v>31606</v>
      </c>
      <c r="DJ25" s="12">
        <v>14451</v>
      </c>
      <c r="DK25" s="12">
        <v>6764</v>
      </c>
      <c r="DL25" s="4"/>
      <c r="DM25" s="12">
        <v>12401</v>
      </c>
      <c r="DN25" s="12"/>
      <c r="DO25" s="12">
        <v>12401</v>
      </c>
      <c r="DP25" s="12">
        <v>32840</v>
      </c>
      <c r="DQ25" s="12">
        <v>1071</v>
      </c>
      <c r="DR25" s="12">
        <v>906</v>
      </c>
      <c r="DS25" s="12" t="s">
        <v>128</v>
      </c>
      <c r="DT25" s="12"/>
      <c r="DU25" s="12" t="s">
        <v>128</v>
      </c>
    </row>
    <row r="26" spans="1:125" ht="15.75" customHeight="1" x14ac:dyDescent="0.2">
      <c r="A26" s="7" t="s">
        <v>149</v>
      </c>
      <c r="B26" s="4"/>
      <c r="C26" s="10">
        <v>5</v>
      </c>
      <c r="D26" s="11">
        <v>16453</v>
      </c>
      <c r="E26" s="10">
        <v>80</v>
      </c>
      <c r="F26" s="10">
        <v>1674</v>
      </c>
      <c r="G26" s="4"/>
      <c r="H26" s="10">
        <v>32.799999999999997</v>
      </c>
      <c r="I26" s="10">
        <v>20.2</v>
      </c>
      <c r="J26" s="10">
        <v>29</v>
      </c>
      <c r="K26" s="10">
        <v>1.2</v>
      </c>
      <c r="L26" s="10">
        <v>0</v>
      </c>
      <c r="M26" s="10">
        <v>83.2</v>
      </c>
      <c r="N26" s="11">
        <v>0</v>
      </c>
      <c r="O26" s="11">
        <v>15.4</v>
      </c>
      <c r="P26" s="11">
        <v>11.7</v>
      </c>
      <c r="Q26" s="11">
        <v>22.2</v>
      </c>
      <c r="R26" s="11">
        <v>7.5</v>
      </c>
      <c r="S26" s="11">
        <v>4</v>
      </c>
      <c r="T26" s="11">
        <v>6.9</v>
      </c>
      <c r="U26" s="11">
        <v>9.6</v>
      </c>
      <c r="V26" s="11">
        <v>4</v>
      </c>
      <c r="W26" s="11">
        <v>0</v>
      </c>
      <c r="X26" s="11">
        <v>2</v>
      </c>
      <c r="Y26" s="4"/>
      <c r="Z26" s="11">
        <v>598</v>
      </c>
      <c r="AA26" s="11">
        <v>14721</v>
      </c>
      <c r="AB26" s="11" t="s">
        <v>128</v>
      </c>
      <c r="AC26" s="10">
        <v>207345</v>
      </c>
      <c r="AD26" s="10">
        <v>16331</v>
      </c>
      <c r="AE26" s="10">
        <v>2932</v>
      </c>
      <c r="AF26" s="10">
        <v>4087</v>
      </c>
      <c r="AG26" s="10">
        <v>4085</v>
      </c>
      <c r="AH26" s="11">
        <v>731392</v>
      </c>
      <c r="AI26" s="4"/>
      <c r="AJ26" s="10">
        <v>1793578</v>
      </c>
      <c r="AK26" s="10">
        <v>19036</v>
      </c>
      <c r="AL26" s="10">
        <v>12487</v>
      </c>
      <c r="AM26" s="10">
        <v>382</v>
      </c>
      <c r="AN26" s="10">
        <v>12869</v>
      </c>
      <c r="AO26" s="10">
        <v>1825483</v>
      </c>
      <c r="AP26" s="10"/>
      <c r="AQ26" s="10"/>
      <c r="AR26" s="10">
        <v>236488</v>
      </c>
      <c r="AS26" s="10">
        <v>249357</v>
      </c>
      <c r="AT26" s="10">
        <v>249357</v>
      </c>
      <c r="AU26" s="11">
        <v>2587</v>
      </c>
      <c r="AV26" s="11">
        <v>95172</v>
      </c>
      <c r="AW26" s="11">
        <v>854106</v>
      </c>
      <c r="AX26" s="10">
        <v>1</v>
      </c>
      <c r="AY26" s="10">
        <v>81</v>
      </c>
      <c r="AZ26" s="10">
        <v>0</v>
      </c>
      <c r="BA26" s="10">
        <v>81</v>
      </c>
      <c r="BB26" s="10">
        <v>0</v>
      </c>
      <c r="BC26" s="10">
        <v>82</v>
      </c>
      <c r="BD26" s="10">
        <v>116</v>
      </c>
      <c r="BE26" s="10">
        <v>10</v>
      </c>
      <c r="BF26" s="10">
        <v>0</v>
      </c>
      <c r="BG26" s="10">
        <v>10</v>
      </c>
      <c r="BH26" s="10">
        <v>0</v>
      </c>
      <c r="BI26" s="10">
        <v>126</v>
      </c>
      <c r="BJ26" s="10">
        <v>891</v>
      </c>
      <c r="BK26" s="10">
        <v>0</v>
      </c>
      <c r="BL26" s="10">
        <v>0</v>
      </c>
      <c r="BM26" s="10">
        <v>0</v>
      </c>
      <c r="BN26" s="10">
        <v>0</v>
      </c>
      <c r="BO26" s="10">
        <v>891</v>
      </c>
      <c r="BP26" s="4"/>
      <c r="BQ26" s="20">
        <v>409807</v>
      </c>
      <c r="BR26" s="20">
        <v>255225</v>
      </c>
      <c r="BS26" s="20">
        <v>665032</v>
      </c>
      <c r="BT26" s="20">
        <v>521375</v>
      </c>
      <c r="BU26" s="20"/>
      <c r="BV26" s="20">
        <v>521375</v>
      </c>
      <c r="BW26" s="20">
        <v>0</v>
      </c>
      <c r="BX26" s="20">
        <v>0</v>
      </c>
      <c r="BY26" s="20">
        <v>0</v>
      </c>
      <c r="BZ26" s="20">
        <v>8185665</v>
      </c>
      <c r="CA26" s="20">
        <v>345040</v>
      </c>
      <c r="CB26" s="20">
        <v>8530705</v>
      </c>
      <c r="CC26" s="20">
        <v>8867143</v>
      </c>
      <c r="CD26" s="20">
        <v>1294096</v>
      </c>
      <c r="CE26" s="20">
        <v>19878351</v>
      </c>
      <c r="CF26" s="20">
        <v>0</v>
      </c>
      <c r="CG26" s="20">
        <v>9116847</v>
      </c>
      <c r="CH26" s="20">
        <v>1186407</v>
      </c>
      <c r="CI26" s="20">
        <v>8530705</v>
      </c>
      <c r="CJ26" s="20">
        <v>931182</v>
      </c>
      <c r="CK26" s="20">
        <v>345040</v>
      </c>
      <c r="CL26" s="20">
        <v>8185665</v>
      </c>
      <c r="CM26" s="20">
        <v>255225</v>
      </c>
      <c r="CN26" s="20">
        <v>600265</v>
      </c>
      <c r="CO26" s="20">
        <v>9116847</v>
      </c>
      <c r="CP26" s="20">
        <v>9052080</v>
      </c>
      <c r="CQ26" s="20">
        <v>665032</v>
      </c>
      <c r="CR26" s="20">
        <v>9717112</v>
      </c>
      <c r="CS26" s="4"/>
      <c r="CT26" s="10">
        <v>34</v>
      </c>
      <c r="CU26" s="10">
        <v>1421</v>
      </c>
      <c r="CV26" s="10">
        <v>6450</v>
      </c>
      <c r="CW26" s="10">
        <v>20020</v>
      </c>
      <c r="CX26" s="10">
        <v>425</v>
      </c>
      <c r="CY26" s="10">
        <v>26895</v>
      </c>
      <c r="CZ26" s="10">
        <v>4446</v>
      </c>
      <c r="DA26" s="10">
        <v>16540</v>
      </c>
      <c r="DB26" s="10">
        <v>256</v>
      </c>
      <c r="DC26" s="10">
        <v>21242</v>
      </c>
      <c r="DD26" s="10">
        <v>1668</v>
      </c>
      <c r="DE26" s="10">
        <v>2031</v>
      </c>
      <c r="DF26" s="10">
        <v>30594</v>
      </c>
      <c r="DG26" s="10">
        <v>1509</v>
      </c>
      <c r="DH26" s="10">
        <v>1836</v>
      </c>
      <c r="DI26" s="10">
        <v>24587</v>
      </c>
      <c r="DJ26" s="10">
        <v>310</v>
      </c>
      <c r="DK26" s="10">
        <v>213</v>
      </c>
      <c r="DL26" s="4"/>
      <c r="DM26" s="10">
        <v>23093</v>
      </c>
      <c r="DN26" s="10">
        <v>2626</v>
      </c>
      <c r="DO26" s="10">
        <v>25719</v>
      </c>
      <c r="DP26" s="10">
        <v>69729</v>
      </c>
      <c r="DQ26" s="10">
        <v>3190</v>
      </c>
      <c r="DR26" s="10">
        <v>2293</v>
      </c>
      <c r="DS26" s="10" t="s">
        <v>128</v>
      </c>
      <c r="DT26" s="10" t="s">
        <v>128</v>
      </c>
      <c r="DU26" s="10" t="s">
        <v>128</v>
      </c>
    </row>
    <row r="27" spans="1:125" ht="15.75" customHeight="1" x14ac:dyDescent="0.2">
      <c r="A27" s="8" t="s">
        <v>150</v>
      </c>
      <c r="B27" s="4"/>
      <c r="C27" s="12">
        <v>1</v>
      </c>
      <c r="D27" s="14">
        <v>6801</v>
      </c>
      <c r="E27" s="12">
        <v>58.3</v>
      </c>
      <c r="F27" s="12">
        <v>955</v>
      </c>
      <c r="G27" s="4"/>
      <c r="H27" s="12">
        <v>17</v>
      </c>
      <c r="I27" s="12">
        <v>6</v>
      </c>
      <c r="J27" s="12">
        <v>9</v>
      </c>
      <c r="K27" s="12">
        <v>0</v>
      </c>
      <c r="L27" s="12">
        <v>0</v>
      </c>
      <c r="M27" s="12">
        <v>32</v>
      </c>
      <c r="N27" s="14">
        <v>0</v>
      </c>
      <c r="O27" s="14">
        <v>0</v>
      </c>
      <c r="P27" s="14">
        <v>9</v>
      </c>
      <c r="Q27" s="14">
        <v>10</v>
      </c>
      <c r="R27" s="14">
        <v>8</v>
      </c>
      <c r="S27" s="14">
        <v>2</v>
      </c>
      <c r="T27" s="14">
        <v>1</v>
      </c>
      <c r="U27" s="14">
        <v>4</v>
      </c>
      <c r="V27" s="14">
        <v>1</v>
      </c>
      <c r="W27" s="14">
        <v>0</v>
      </c>
      <c r="X27" s="14">
        <v>1</v>
      </c>
      <c r="Y27" s="4"/>
      <c r="Z27" s="14">
        <v>87</v>
      </c>
      <c r="AA27" s="14">
        <v>1714</v>
      </c>
      <c r="AB27" s="14">
        <v>9179</v>
      </c>
      <c r="AC27" s="12">
        <v>73224</v>
      </c>
      <c r="AD27" s="12">
        <v>27765</v>
      </c>
      <c r="AE27" s="12">
        <v>1711</v>
      </c>
      <c r="AF27" s="12">
        <v>700</v>
      </c>
      <c r="AG27" s="12">
        <v>3064</v>
      </c>
      <c r="AH27" s="14">
        <v>687297</v>
      </c>
      <c r="AI27" s="4"/>
      <c r="AJ27" s="12">
        <v>329288</v>
      </c>
      <c r="AK27" s="12">
        <v>232</v>
      </c>
      <c r="AL27" s="12">
        <v>3616</v>
      </c>
      <c r="AM27" s="12">
        <v>118482</v>
      </c>
      <c r="AN27" s="12">
        <v>122098</v>
      </c>
      <c r="AO27" s="12">
        <v>451618</v>
      </c>
      <c r="AP27" s="12">
        <v>295575</v>
      </c>
      <c r="AQ27" s="12">
        <v>68</v>
      </c>
      <c r="AR27" s="12">
        <v>16408</v>
      </c>
      <c r="AS27" s="12">
        <v>138506</v>
      </c>
      <c r="AT27" s="12">
        <v>434149</v>
      </c>
      <c r="AU27" s="14" t="s">
        <v>128</v>
      </c>
      <c r="AV27" s="14" t="s">
        <v>128</v>
      </c>
      <c r="AW27" s="14" t="s">
        <v>128</v>
      </c>
      <c r="AX27" s="12">
        <v>0</v>
      </c>
      <c r="AY27" s="12">
        <v>0</v>
      </c>
      <c r="AZ27" s="12">
        <v>0</v>
      </c>
      <c r="BA27" s="12">
        <v>0</v>
      </c>
      <c r="BB27" s="12">
        <v>0</v>
      </c>
      <c r="BC27" s="12">
        <v>0</v>
      </c>
      <c r="BD27" s="12">
        <v>5</v>
      </c>
      <c r="BE27" s="12">
        <v>10</v>
      </c>
      <c r="BF27" s="12">
        <v>0</v>
      </c>
      <c r="BG27" s="12">
        <v>10</v>
      </c>
      <c r="BH27" s="12">
        <v>0</v>
      </c>
      <c r="BI27" s="12">
        <v>15</v>
      </c>
      <c r="BJ27" s="12">
        <v>23</v>
      </c>
      <c r="BK27" s="12">
        <v>143</v>
      </c>
      <c r="BL27" s="12">
        <v>0</v>
      </c>
      <c r="BM27" s="12">
        <v>143</v>
      </c>
      <c r="BN27" s="12">
        <v>0</v>
      </c>
      <c r="BO27" s="12">
        <v>166</v>
      </c>
      <c r="BP27" s="4"/>
      <c r="BQ27" s="21">
        <v>196554</v>
      </c>
      <c r="BR27" s="12" t="s">
        <v>128</v>
      </c>
      <c r="BS27" s="21">
        <v>196554</v>
      </c>
      <c r="BT27" s="12" t="s">
        <v>128</v>
      </c>
      <c r="BU27" s="12" t="s">
        <v>128</v>
      </c>
      <c r="BV27" s="12" t="s">
        <v>128</v>
      </c>
      <c r="BW27" s="21">
        <v>0</v>
      </c>
      <c r="BX27" s="21">
        <v>0</v>
      </c>
      <c r="BY27" s="21">
        <v>0</v>
      </c>
      <c r="BZ27" s="21">
        <v>2223121</v>
      </c>
      <c r="CA27" s="21">
        <v>0</v>
      </c>
      <c r="CB27" s="21">
        <v>2223121</v>
      </c>
      <c r="CC27" s="21">
        <v>2711111</v>
      </c>
      <c r="CD27" s="21">
        <v>87194</v>
      </c>
      <c r="CE27" s="21">
        <v>5217980</v>
      </c>
      <c r="CF27" s="21">
        <v>2000</v>
      </c>
      <c r="CG27" s="21">
        <v>1925071</v>
      </c>
      <c r="CH27" s="21">
        <v>196554</v>
      </c>
      <c r="CI27" s="21">
        <v>2223121</v>
      </c>
      <c r="CJ27" s="21">
        <v>196554</v>
      </c>
      <c r="CK27" s="21">
        <v>0</v>
      </c>
      <c r="CL27" s="21">
        <v>2223121</v>
      </c>
      <c r="CM27" s="12" t="s">
        <v>128</v>
      </c>
      <c r="CN27" s="21">
        <v>0</v>
      </c>
      <c r="CO27" s="21">
        <v>2419675</v>
      </c>
      <c r="CP27" s="21">
        <v>2223121</v>
      </c>
      <c r="CQ27" s="21">
        <v>196554</v>
      </c>
      <c r="CR27" s="21">
        <v>2419675</v>
      </c>
      <c r="CS27" s="4"/>
      <c r="CT27" s="12">
        <v>84</v>
      </c>
      <c r="CU27" s="12">
        <v>64</v>
      </c>
      <c r="CV27" s="12">
        <v>2931</v>
      </c>
      <c r="CW27" s="12">
        <v>13411</v>
      </c>
      <c r="CX27" s="12">
        <v>678</v>
      </c>
      <c r="CY27" s="12">
        <v>17020</v>
      </c>
      <c r="CZ27" s="12">
        <v>1905</v>
      </c>
      <c r="DA27" s="12">
        <v>9594</v>
      </c>
      <c r="DB27" s="12">
        <v>277</v>
      </c>
      <c r="DC27" s="12">
        <v>11776</v>
      </c>
      <c r="DD27" s="12">
        <v>439</v>
      </c>
      <c r="DE27" s="12">
        <v>574</v>
      </c>
      <c r="DF27" s="12">
        <v>18033</v>
      </c>
      <c r="DG27" s="12">
        <v>403</v>
      </c>
      <c r="DH27" s="12">
        <v>533</v>
      </c>
      <c r="DI27" s="12">
        <v>12712</v>
      </c>
      <c r="DJ27" s="12">
        <v>594</v>
      </c>
      <c r="DK27" s="12">
        <v>534</v>
      </c>
      <c r="DL27" s="4"/>
      <c r="DM27" s="12">
        <v>1373</v>
      </c>
      <c r="DN27" s="12">
        <v>4537</v>
      </c>
      <c r="DO27" s="12">
        <v>5910</v>
      </c>
      <c r="DP27" s="12">
        <v>8381</v>
      </c>
      <c r="DQ27" s="12">
        <v>935</v>
      </c>
      <c r="DR27" s="12">
        <v>227</v>
      </c>
      <c r="DS27" s="12" t="s">
        <v>128</v>
      </c>
      <c r="DT27" s="12" t="s">
        <v>128</v>
      </c>
      <c r="DU27" s="12" t="s">
        <v>128</v>
      </c>
    </row>
    <row r="28" spans="1:125" ht="15.75" customHeight="1" x14ac:dyDescent="0.2">
      <c r="A28" s="7" t="s">
        <v>151</v>
      </c>
      <c r="B28" s="4"/>
      <c r="C28" s="10">
        <v>11</v>
      </c>
      <c r="D28" s="11">
        <v>32679</v>
      </c>
      <c r="E28" s="10">
        <v>78.25</v>
      </c>
      <c r="F28" s="10">
        <v>5120</v>
      </c>
      <c r="G28" s="4"/>
      <c r="H28" s="10">
        <v>108</v>
      </c>
      <c r="I28" s="10">
        <v>40</v>
      </c>
      <c r="J28" s="10">
        <v>7</v>
      </c>
      <c r="K28" s="10">
        <v>20</v>
      </c>
      <c r="L28" s="10">
        <v>0</v>
      </c>
      <c r="M28" s="10">
        <v>175</v>
      </c>
      <c r="N28" s="11">
        <v>0</v>
      </c>
      <c r="O28" s="11">
        <v>0</v>
      </c>
      <c r="P28" s="11">
        <v>4</v>
      </c>
      <c r="Q28" s="11">
        <v>41</v>
      </c>
      <c r="R28" s="11">
        <v>33</v>
      </c>
      <c r="S28" s="11">
        <v>48</v>
      </c>
      <c r="T28" s="11">
        <v>17</v>
      </c>
      <c r="U28" s="11">
        <v>12</v>
      </c>
      <c r="V28" s="11">
        <v>13</v>
      </c>
      <c r="W28" s="11">
        <v>6</v>
      </c>
      <c r="X28" s="11">
        <v>1</v>
      </c>
      <c r="Y28" s="4"/>
      <c r="Z28" s="11">
        <v>985</v>
      </c>
      <c r="AA28" s="11">
        <v>39548</v>
      </c>
      <c r="AB28" s="11">
        <v>100669</v>
      </c>
      <c r="AC28" s="10">
        <v>656986</v>
      </c>
      <c r="AD28" s="10">
        <v>150551</v>
      </c>
      <c r="AE28" s="10">
        <v>10994</v>
      </c>
      <c r="AF28" s="10">
        <v>22421</v>
      </c>
      <c r="AG28" s="10">
        <v>30229</v>
      </c>
      <c r="AH28" s="11">
        <v>2497477</v>
      </c>
      <c r="AI28" s="4"/>
      <c r="AJ28" s="10">
        <v>3806182</v>
      </c>
      <c r="AK28" s="10">
        <v>11472</v>
      </c>
      <c r="AL28" s="10">
        <v>1035283</v>
      </c>
      <c r="AM28" s="10">
        <v>144742</v>
      </c>
      <c r="AN28" s="10">
        <v>1180025</v>
      </c>
      <c r="AO28" s="10">
        <v>4997679</v>
      </c>
      <c r="AP28" s="10">
        <v>3653168</v>
      </c>
      <c r="AQ28" s="10">
        <v>9414</v>
      </c>
      <c r="AR28" s="10">
        <v>37457</v>
      </c>
      <c r="AS28" s="10">
        <v>1217482</v>
      </c>
      <c r="AT28" s="10">
        <v>4880064</v>
      </c>
      <c r="AU28" s="11">
        <v>0</v>
      </c>
      <c r="AV28" s="11">
        <v>680</v>
      </c>
      <c r="AW28" s="11">
        <v>0</v>
      </c>
      <c r="AX28" s="10">
        <v>6</v>
      </c>
      <c r="AY28" s="10">
        <v>33</v>
      </c>
      <c r="AZ28" s="10">
        <v>0</v>
      </c>
      <c r="BA28" s="10">
        <v>33</v>
      </c>
      <c r="BB28" s="10">
        <v>0</v>
      </c>
      <c r="BC28" s="10">
        <v>39</v>
      </c>
      <c r="BD28" s="10">
        <v>50</v>
      </c>
      <c r="BE28" s="10">
        <v>22</v>
      </c>
      <c r="BF28" s="10">
        <v>0</v>
      </c>
      <c r="BG28" s="10">
        <v>22</v>
      </c>
      <c r="BH28" s="10">
        <v>0</v>
      </c>
      <c r="BI28" s="10">
        <v>72</v>
      </c>
      <c r="BJ28" s="10">
        <v>1658</v>
      </c>
      <c r="BK28" s="10">
        <v>135136</v>
      </c>
      <c r="BL28" s="10">
        <v>0</v>
      </c>
      <c r="BM28" s="10">
        <v>135136</v>
      </c>
      <c r="BN28" s="10">
        <v>0</v>
      </c>
      <c r="BO28" s="10">
        <v>136794</v>
      </c>
      <c r="BP28" s="4"/>
      <c r="BQ28" s="20">
        <v>3791169</v>
      </c>
      <c r="BR28" s="20">
        <v>2062077</v>
      </c>
      <c r="BS28" s="20">
        <v>5853246</v>
      </c>
      <c r="BT28" s="20">
        <v>665533</v>
      </c>
      <c r="BU28" s="20">
        <v>200314</v>
      </c>
      <c r="BV28" s="20">
        <v>865847</v>
      </c>
      <c r="BW28" s="20">
        <v>152067</v>
      </c>
      <c r="BX28" s="20">
        <v>0</v>
      </c>
      <c r="BY28" s="20">
        <v>152067</v>
      </c>
      <c r="BZ28" s="20">
        <v>12562078</v>
      </c>
      <c r="CA28" s="20">
        <v>648772</v>
      </c>
      <c r="CB28" s="20">
        <v>13210850</v>
      </c>
      <c r="CC28" s="20">
        <v>20034000</v>
      </c>
      <c r="CD28" s="20">
        <v>307892</v>
      </c>
      <c r="CE28" s="20">
        <v>40423902</v>
      </c>
      <c r="CF28" s="20">
        <v>0</v>
      </c>
      <c r="CG28" s="20">
        <v>17170847</v>
      </c>
      <c r="CH28" s="20">
        <v>6719093</v>
      </c>
      <c r="CI28" s="20">
        <v>13362917</v>
      </c>
      <c r="CJ28" s="20">
        <v>4456702</v>
      </c>
      <c r="CK28" s="20">
        <v>648772</v>
      </c>
      <c r="CL28" s="20">
        <v>12714145</v>
      </c>
      <c r="CM28" s="20">
        <v>2262391</v>
      </c>
      <c r="CN28" s="20">
        <v>2911163</v>
      </c>
      <c r="CO28" s="20">
        <v>17170847</v>
      </c>
      <c r="CP28" s="20">
        <v>14076697</v>
      </c>
      <c r="CQ28" s="20">
        <v>6005313</v>
      </c>
      <c r="CR28" s="20">
        <v>20082010</v>
      </c>
      <c r="CS28" s="4"/>
      <c r="CT28" s="10">
        <v>881</v>
      </c>
      <c r="CU28" s="10">
        <v>0</v>
      </c>
      <c r="CV28" s="10">
        <v>28055</v>
      </c>
      <c r="CW28" s="10">
        <v>29750</v>
      </c>
      <c r="CX28" s="10">
        <v>1078</v>
      </c>
      <c r="CY28" s="10">
        <v>58883</v>
      </c>
      <c r="CZ28" s="10">
        <v>20491</v>
      </c>
      <c r="DA28" s="10">
        <v>24490</v>
      </c>
      <c r="DB28" s="10">
        <v>450</v>
      </c>
      <c r="DC28" s="10">
        <v>45431</v>
      </c>
      <c r="DD28" s="10">
        <v>3783</v>
      </c>
      <c r="DE28" s="10">
        <v>3784</v>
      </c>
      <c r="DF28" s="10">
        <v>66450</v>
      </c>
      <c r="DG28" s="10">
        <v>3235</v>
      </c>
      <c r="DH28" s="10">
        <v>3512</v>
      </c>
      <c r="DI28" s="10">
        <v>52178</v>
      </c>
      <c r="DJ28" s="10">
        <v>836</v>
      </c>
      <c r="DK28" s="10">
        <v>478</v>
      </c>
      <c r="DL28" s="4"/>
      <c r="DM28" s="10">
        <v>8162</v>
      </c>
      <c r="DN28" s="10">
        <v>16521</v>
      </c>
      <c r="DO28" s="10">
        <v>24683</v>
      </c>
      <c r="DP28" s="10">
        <v>1931</v>
      </c>
      <c r="DQ28" s="10">
        <v>6631</v>
      </c>
      <c r="DR28" s="10">
        <v>5825</v>
      </c>
      <c r="DS28" s="10">
        <v>1168550</v>
      </c>
      <c r="DT28" s="10">
        <v>15437</v>
      </c>
      <c r="DU28" s="10">
        <v>1183987</v>
      </c>
    </row>
    <row r="29" spans="1:125" ht="15.75" customHeight="1" x14ac:dyDescent="0.2">
      <c r="A29" s="8" t="s">
        <v>152</v>
      </c>
      <c r="B29" s="4"/>
      <c r="C29" s="12">
        <v>3</v>
      </c>
      <c r="D29" s="14">
        <v>11421</v>
      </c>
      <c r="E29" s="12">
        <v>67.75</v>
      </c>
      <c r="F29" s="12">
        <v>718</v>
      </c>
      <c r="G29" s="4"/>
      <c r="H29" s="12">
        <v>22</v>
      </c>
      <c r="I29" s="12">
        <v>0</v>
      </c>
      <c r="J29" s="12">
        <v>18.3</v>
      </c>
      <c r="K29" s="12">
        <v>12</v>
      </c>
      <c r="L29" s="12">
        <v>1</v>
      </c>
      <c r="M29" s="12">
        <v>53.3</v>
      </c>
      <c r="N29" s="14">
        <v>0</v>
      </c>
      <c r="O29" s="14">
        <v>0.7</v>
      </c>
      <c r="P29" s="14">
        <v>4.5999999999999996</v>
      </c>
      <c r="Q29" s="14">
        <v>9</v>
      </c>
      <c r="R29" s="14">
        <v>8</v>
      </c>
      <c r="S29" s="14">
        <v>17</v>
      </c>
      <c r="T29" s="14">
        <v>7</v>
      </c>
      <c r="U29" s="14">
        <v>4</v>
      </c>
      <c r="V29" s="14">
        <v>0</v>
      </c>
      <c r="W29" s="14">
        <v>0</v>
      </c>
      <c r="X29" s="14">
        <v>3</v>
      </c>
      <c r="Y29" s="4"/>
      <c r="Z29" s="14">
        <v>144</v>
      </c>
      <c r="AA29" s="14">
        <v>4086</v>
      </c>
      <c r="AB29" s="14">
        <v>8122</v>
      </c>
      <c r="AC29" s="12">
        <v>79990</v>
      </c>
      <c r="AD29" s="12">
        <v>3306</v>
      </c>
      <c r="AE29" s="12">
        <v>142</v>
      </c>
      <c r="AF29" s="12" t="s">
        <v>128</v>
      </c>
      <c r="AG29" s="12" t="s">
        <v>128</v>
      </c>
      <c r="AH29" s="14">
        <v>200579</v>
      </c>
      <c r="AI29" s="4"/>
      <c r="AJ29" s="12" t="s">
        <v>128</v>
      </c>
      <c r="AK29" s="12" t="s">
        <v>128</v>
      </c>
      <c r="AL29" s="12" t="s">
        <v>128</v>
      </c>
      <c r="AM29" s="12" t="s">
        <v>128</v>
      </c>
      <c r="AN29" s="12" t="s">
        <v>128</v>
      </c>
      <c r="AO29" s="12" t="s">
        <v>128</v>
      </c>
      <c r="AP29" s="12" t="s">
        <v>128</v>
      </c>
      <c r="AQ29" s="12" t="s">
        <v>128</v>
      </c>
      <c r="AR29" s="12" t="s">
        <v>128</v>
      </c>
      <c r="AS29" s="12" t="s">
        <v>128</v>
      </c>
      <c r="AT29" s="12" t="s">
        <v>128</v>
      </c>
      <c r="AU29" s="14" t="s">
        <v>128</v>
      </c>
      <c r="AV29" s="14" t="s">
        <v>128</v>
      </c>
      <c r="AW29" s="14" t="s">
        <v>128</v>
      </c>
      <c r="AX29" s="12" t="s">
        <v>128</v>
      </c>
      <c r="AY29" s="12" t="s">
        <v>128</v>
      </c>
      <c r="AZ29" s="12">
        <v>0</v>
      </c>
      <c r="BA29" s="12" t="s">
        <v>128</v>
      </c>
      <c r="BB29" s="12">
        <v>0</v>
      </c>
      <c r="BC29" s="12" t="s">
        <v>128</v>
      </c>
      <c r="BD29" s="12" t="s">
        <v>128</v>
      </c>
      <c r="BE29" s="12" t="s">
        <v>128</v>
      </c>
      <c r="BF29" s="12">
        <v>0</v>
      </c>
      <c r="BG29" s="12" t="s">
        <v>128</v>
      </c>
      <c r="BH29" s="12">
        <v>0</v>
      </c>
      <c r="BI29" s="12" t="s">
        <v>128</v>
      </c>
      <c r="BJ29" s="12" t="s">
        <v>128</v>
      </c>
      <c r="BK29" s="12" t="s">
        <v>128</v>
      </c>
      <c r="BL29" s="12">
        <v>0</v>
      </c>
      <c r="BM29" s="12" t="s">
        <v>128</v>
      </c>
      <c r="BN29" s="12">
        <v>0</v>
      </c>
      <c r="BO29" s="12" t="s">
        <v>128</v>
      </c>
      <c r="BP29" s="4"/>
      <c r="BQ29" s="21">
        <v>357251</v>
      </c>
      <c r="BR29" s="21">
        <v>42791</v>
      </c>
      <c r="BS29" s="21">
        <v>400042</v>
      </c>
      <c r="BT29" s="21">
        <v>18075</v>
      </c>
      <c r="BU29" s="21">
        <v>0</v>
      </c>
      <c r="BV29" s="21">
        <v>18075</v>
      </c>
      <c r="BW29" s="21">
        <v>0</v>
      </c>
      <c r="BX29" s="21">
        <v>0</v>
      </c>
      <c r="BY29" s="21">
        <v>0</v>
      </c>
      <c r="BZ29" s="21">
        <v>3358633</v>
      </c>
      <c r="CA29" s="21">
        <v>36376</v>
      </c>
      <c r="CB29" s="21">
        <v>3395009</v>
      </c>
      <c r="CC29" s="21">
        <v>5193349</v>
      </c>
      <c r="CD29" s="21">
        <v>319466</v>
      </c>
      <c r="CE29" s="21">
        <v>9325941</v>
      </c>
      <c r="CF29" s="21">
        <v>1216403</v>
      </c>
      <c r="CG29" s="21">
        <v>3672190</v>
      </c>
      <c r="CH29" s="21">
        <v>418117</v>
      </c>
      <c r="CI29" s="21">
        <v>3395009</v>
      </c>
      <c r="CJ29" s="21">
        <v>375326</v>
      </c>
      <c r="CK29" s="21">
        <v>36376</v>
      </c>
      <c r="CL29" s="21">
        <v>3358633</v>
      </c>
      <c r="CM29" s="21">
        <v>42791</v>
      </c>
      <c r="CN29" s="21">
        <v>79167</v>
      </c>
      <c r="CO29" s="21">
        <v>3733959</v>
      </c>
      <c r="CP29" s="21">
        <v>3413084</v>
      </c>
      <c r="CQ29" s="21">
        <v>400042</v>
      </c>
      <c r="CR29" s="21">
        <v>3813126</v>
      </c>
      <c r="CS29" s="4"/>
      <c r="CT29" s="12">
        <v>15</v>
      </c>
      <c r="CU29" s="12">
        <v>82</v>
      </c>
      <c r="CV29" s="12">
        <v>4456</v>
      </c>
      <c r="CW29" s="12">
        <v>16436</v>
      </c>
      <c r="CX29" s="12">
        <v>1116</v>
      </c>
      <c r="CY29" s="12">
        <v>22008</v>
      </c>
      <c r="CZ29" s="12">
        <v>2158</v>
      </c>
      <c r="DA29" s="12">
        <v>9136</v>
      </c>
      <c r="DB29" s="12">
        <v>385</v>
      </c>
      <c r="DC29" s="12">
        <v>11679</v>
      </c>
      <c r="DD29" s="12">
        <v>564</v>
      </c>
      <c r="DE29" s="12">
        <v>751</v>
      </c>
      <c r="DF29" s="12">
        <v>23323</v>
      </c>
      <c r="DG29" s="12">
        <v>514</v>
      </c>
      <c r="DH29" s="12">
        <v>705</v>
      </c>
      <c r="DI29" s="12">
        <v>12898</v>
      </c>
      <c r="DJ29" s="12">
        <v>18025</v>
      </c>
      <c r="DK29" s="12">
        <v>8776</v>
      </c>
      <c r="DL29" s="4"/>
      <c r="DM29" s="12">
        <v>1993</v>
      </c>
      <c r="DN29" s="12" t="s">
        <v>128</v>
      </c>
      <c r="DO29" s="12" t="s">
        <v>128</v>
      </c>
      <c r="DP29" s="12">
        <v>19690</v>
      </c>
      <c r="DQ29" s="12">
        <v>1635</v>
      </c>
      <c r="DR29" s="12">
        <v>495</v>
      </c>
      <c r="DS29" s="12" t="s">
        <v>128</v>
      </c>
      <c r="DT29" s="12" t="s">
        <v>128</v>
      </c>
      <c r="DU29" s="12" t="s">
        <v>128</v>
      </c>
    </row>
    <row r="30" spans="1:125" ht="15.75" customHeight="1" x14ac:dyDescent="0.2">
      <c r="A30" s="7" t="s">
        <v>153</v>
      </c>
      <c r="B30" s="4"/>
      <c r="C30" s="10">
        <v>4</v>
      </c>
      <c r="D30" s="11">
        <v>25936</v>
      </c>
      <c r="E30" s="10">
        <v>91</v>
      </c>
      <c r="F30" s="10">
        <v>3649</v>
      </c>
      <c r="G30" s="4"/>
      <c r="H30" s="10">
        <v>97.3</v>
      </c>
      <c r="I30" s="10">
        <v>54.8</v>
      </c>
      <c r="J30" s="10">
        <v>6.7</v>
      </c>
      <c r="K30" s="10">
        <v>3</v>
      </c>
      <c r="L30" s="10">
        <v>0</v>
      </c>
      <c r="M30" s="10">
        <v>161.80000000000001</v>
      </c>
      <c r="N30" s="11">
        <v>3</v>
      </c>
      <c r="O30" s="11">
        <v>0</v>
      </c>
      <c r="P30" s="11">
        <v>1.9</v>
      </c>
      <c r="Q30" s="11">
        <v>41.8</v>
      </c>
      <c r="R30" s="11">
        <v>18.5</v>
      </c>
      <c r="S30" s="11">
        <v>48.9</v>
      </c>
      <c r="T30" s="11">
        <v>26.7</v>
      </c>
      <c r="U30" s="11">
        <v>8</v>
      </c>
      <c r="V30" s="11">
        <v>7</v>
      </c>
      <c r="W30" s="11">
        <v>4</v>
      </c>
      <c r="X30" s="11">
        <v>2</v>
      </c>
      <c r="Y30" s="4"/>
      <c r="Z30" s="11">
        <v>230</v>
      </c>
      <c r="AA30" s="11">
        <v>9177</v>
      </c>
      <c r="AB30" s="11">
        <v>103676</v>
      </c>
      <c r="AC30" s="10">
        <v>194663</v>
      </c>
      <c r="AD30" s="10">
        <v>27020</v>
      </c>
      <c r="AE30" s="10" t="s">
        <v>128</v>
      </c>
      <c r="AF30" s="10">
        <v>8224</v>
      </c>
      <c r="AG30" s="10">
        <v>7959</v>
      </c>
      <c r="AH30" s="11">
        <v>2881963</v>
      </c>
      <c r="AI30" s="4"/>
      <c r="AJ30" s="10">
        <v>1123101</v>
      </c>
      <c r="AK30" s="10">
        <v>7845</v>
      </c>
      <c r="AL30" s="10">
        <v>500124</v>
      </c>
      <c r="AM30" s="10">
        <v>255796</v>
      </c>
      <c r="AN30" s="10">
        <v>755920</v>
      </c>
      <c r="AO30" s="10">
        <v>1886866</v>
      </c>
      <c r="AP30" s="10">
        <v>945569</v>
      </c>
      <c r="AQ30" s="10">
        <v>4446</v>
      </c>
      <c r="AR30" s="10">
        <v>2763</v>
      </c>
      <c r="AS30" s="10">
        <v>758683</v>
      </c>
      <c r="AT30" s="10">
        <v>1708698</v>
      </c>
      <c r="AU30" s="11">
        <v>274</v>
      </c>
      <c r="AV30" s="11">
        <v>21990</v>
      </c>
      <c r="AW30" s="11">
        <v>62047</v>
      </c>
      <c r="AX30" s="10">
        <v>0</v>
      </c>
      <c r="AY30" s="10">
        <v>23</v>
      </c>
      <c r="AZ30" s="10">
        <v>0</v>
      </c>
      <c r="BA30" s="10">
        <v>23</v>
      </c>
      <c r="BB30" s="10">
        <v>0</v>
      </c>
      <c r="BC30" s="10">
        <v>23</v>
      </c>
      <c r="BD30" s="10">
        <v>57</v>
      </c>
      <c r="BE30" s="10">
        <v>102</v>
      </c>
      <c r="BF30" s="10">
        <v>0</v>
      </c>
      <c r="BG30" s="10">
        <v>102</v>
      </c>
      <c r="BH30" s="10">
        <v>0</v>
      </c>
      <c r="BI30" s="10">
        <v>159</v>
      </c>
      <c r="BJ30" s="10">
        <v>356</v>
      </c>
      <c r="BK30" s="10">
        <v>484</v>
      </c>
      <c r="BL30" s="10">
        <v>0</v>
      </c>
      <c r="BM30" s="10">
        <v>484</v>
      </c>
      <c r="BN30" s="10">
        <v>0</v>
      </c>
      <c r="BO30" s="10">
        <v>840</v>
      </c>
      <c r="BP30" s="4"/>
      <c r="BQ30" s="20">
        <v>1508874</v>
      </c>
      <c r="BR30" s="20">
        <v>808712</v>
      </c>
      <c r="BS30" s="20">
        <v>2317586</v>
      </c>
      <c r="BT30" s="10" t="s">
        <v>128</v>
      </c>
      <c r="BU30" s="10" t="s">
        <v>128</v>
      </c>
      <c r="BV30" s="10" t="s">
        <v>128</v>
      </c>
      <c r="BW30" s="20">
        <v>3454152</v>
      </c>
      <c r="BX30" s="20">
        <v>0</v>
      </c>
      <c r="BY30" s="20">
        <v>3454152</v>
      </c>
      <c r="BZ30" s="20">
        <v>15795152</v>
      </c>
      <c r="CA30" s="20">
        <v>264464</v>
      </c>
      <c r="CB30" s="20">
        <v>16059616</v>
      </c>
      <c r="CC30" s="20">
        <v>16601273</v>
      </c>
      <c r="CD30" s="20">
        <v>4261969</v>
      </c>
      <c r="CE30" s="20">
        <v>42694596</v>
      </c>
      <c r="CF30" s="20">
        <v>0</v>
      </c>
      <c r="CG30" s="20">
        <v>20768824</v>
      </c>
      <c r="CH30" s="20">
        <v>2317586</v>
      </c>
      <c r="CI30" s="20">
        <v>19513768</v>
      </c>
      <c r="CJ30" s="20">
        <v>1508874</v>
      </c>
      <c r="CK30" s="20">
        <v>264464</v>
      </c>
      <c r="CL30" s="20">
        <v>19249304</v>
      </c>
      <c r="CM30" s="20">
        <v>808712</v>
      </c>
      <c r="CN30" s="20">
        <v>1073176</v>
      </c>
      <c r="CO30" s="20">
        <v>20758178</v>
      </c>
      <c r="CP30" s="20">
        <v>16059616</v>
      </c>
      <c r="CQ30" s="20">
        <v>5771738</v>
      </c>
      <c r="CR30" s="20">
        <v>21831354</v>
      </c>
      <c r="CS30" s="4"/>
      <c r="CT30" s="10">
        <v>206</v>
      </c>
      <c r="CU30" s="10">
        <v>246</v>
      </c>
      <c r="CV30" s="10">
        <v>17750</v>
      </c>
      <c r="CW30" s="10">
        <v>34555</v>
      </c>
      <c r="CX30" s="10">
        <v>1716</v>
      </c>
      <c r="CY30" s="10">
        <v>54021</v>
      </c>
      <c r="CZ30" s="10">
        <v>10495</v>
      </c>
      <c r="DA30" s="10">
        <v>28869</v>
      </c>
      <c r="DB30" s="10">
        <v>793</v>
      </c>
      <c r="DC30" s="10">
        <v>40157</v>
      </c>
      <c r="DD30" s="10">
        <v>6722</v>
      </c>
      <c r="DE30" s="10">
        <v>3322</v>
      </c>
      <c r="DF30" s="10">
        <v>64065</v>
      </c>
      <c r="DG30" s="10">
        <v>2943</v>
      </c>
      <c r="DH30" s="10">
        <v>3051</v>
      </c>
      <c r="DI30" s="10">
        <v>46151</v>
      </c>
      <c r="DJ30" s="10">
        <v>2523</v>
      </c>
      <c r="DK30" s="10">
        <v>746</v>
      </c>
      <c r="DL30" s="4"/>
      <c r="DM30" s="10">
        <v>12980</v>
      </c>
      <c r="DN30" s="10">
        <v>335</v>
      </c>
      <c r="DO30" s="10">
        <v>13315</v>
      </c>
      <c r="DP30" s="10">
        <v>7917</v>
      </c>
      <c r="DQ30" s="10">
        <v>1864</v>
      </c>
      <c r="DR30" s="10">
        <v>3442</v>
      </c>
      <c r="DS30" s="10">
        <v>119174</v>
      </c>
      <c r="DT30" s="10">
        <v>12230</v>
      </c>
      <c r="DU30" s="10">
        <v>131404</v>
      </c>
    </row>
    <row r="31" spans="1:125" ht="15.75" customHeight="1" x14ac:dyDescent="0.2">
      <c r="A31" s="8" t="s">
        <v>154</v>
      </c>
      <c r="B31" s="4"/>
      <c r="C31" s="12">
        <v>5</v>
      </c>
      <c r="D31" s="14" t="s">
        <v>128</v>
      </c>
      <c r="E31" s="12">
        <v>168</v>
      </c>
      <c r="F31" s="12">
        <v>3299</v>
      </c>
      <c r="G31" s="4"/>
      <c r="H31" s="12">
        <v>42</v>
      </c>
      <c r="I31" s="12">
        <v>27.3</v>
      </c>
      <c r="J31" s="12">
        <v>35.5</v>
      </c>
      <c r="K31" s="12">
        <v>0</v>
      </c>
      <c r="L31" s="12">
        <v>0</v>
      </c>
      <c r="M31" s="12">
        <v>104.8</v>
      </c>
      <c r="N31" s="14">
        <v>0</v>
      </c>
      <c r="O31" s="14">
        <v>0.8</v>
      </c>
      <c r="P31" s="14">
        <v>34.700000000000003</v>
      </c>
      <c r="Q31" s="14">
        <v>11.6</v>
      </c>
      <c r="R31" s="14">
        <v>15.7</v>
      </c>
      <c r="S31" s="14">
        <v>19</v>
      </c>
      <c r="T31" s="14">
        <v>7.5</v>
      </c>
      <c r="U31" s="14">
        <v>10.5</v>
      </c>
      <c r="V31" s="14">
        <v>2</v>
      </c>
      <c r="W31" s="14">
        <v>0</v>
      </c>
      <c r="X31" s="14">
        <v>3</v>
      </c>
      <c r="Y31" s="4"/>
      <c r="Z31" s="14">
        <v>1566</v>
      </c>
      <c r="AA31" s="14">
        <v>18041</v>
      </c>
      <c r="AB31" s="15">
        <v>67788</v>
      </c>
      <c r="AC31" s="12">
        <v>315803</v>
      </c>
      <c r="AD31" s="12">
        <v>4467</v>
      </c>
      <c r="AE31" s="12">
        <v>3345</v>
      </c>
      <c r="AF31" s="12">
        <v>14577</v>
      </c>
      <c r="AG31" s="12">
        <v>17442</v>
      </c>
      <c r="AH31" s="14">
        <v>2250440</v>
      </c>
      <c r="AI31" s="4"/>
      <c r="AJ31" s="12">
        <v>1228455</v>
      </c>
      <c r="AK31" s="12">
        <v>248</v>
      </c>
      <c r="AL31" s="12">
        <v>32374</v>
      </c>
      <c r="AM31" s="12">
        <v>343815</v>
      </c>
      <c r="AN31" s="12">
        <v>376189</v>
      </c>
      <c r="AO31" s="12">
        <v>1604892</v>
      </c>
      <c r="AP31" s="12" t="s">
        <v>128</v>
      </c>
      <c r="AQ31" s="12" t="s">
        <v>128</v>
      </c>
      <c r="AR31" s="12">
        <v>32511</v>
      </c>
      <c r="AS31" s="12">
        <v>408700</v>
      </c>
      <c r="AT31" s="12">
        <v>408700</v>
      </c>
      <c r="AU31" s="14" t="s">
        <v>128</v>
      </c>
      <c r="AV31" s="14" t="s">
        <v>128</v>
      </c>
      <c r="AW31" s="14" t="s">
        <v>128</v>
      </c>
      <c r="AX31" s="12">
        <v>1</v>
      </c>
      <c r="AY31" s="12">
        <v>15</v>
      </c>
      <c r="AZ31" s="12">
        <v>0</v>
      </c>
      <c r="BA31" s="12">
        <v>15</v>
      </c>
      <c r="BB31" s="12">
        <v>0</v>
      </c>
      <c r="BC31" s="12">
        <v>16</v>
      </c>
      <c r="BD31" s="12">
        <v>52</v>
      </c>
      <c r="BE31" s="12">
        <v>9</v>
      </c>
      <c r="BF31" s="12">
        <v>0</v>
      </c>
      <c r="BG31" s="12">
        <v>9</v>
      </c>
      <c r="BH31" s="12">
        <v>0</v>
      </c>
      <c r="BI31" s="12">
        <v>61</v>
      </c>
      <c r="BJ31" s="12">
        <v>247</v>
      </c>
      <c r="BK31" s="12">
        <v>601</v>
      </c>
      <c r="BL31" s="12">
        <v>0</v>
      </c>
      <c r="BM31" s="12">
        <v>601</v>
      </c>
      <c r="BN31" s="12">
        <v>0</v>
      </c>
      <c r="BO31" s="12">
        <v>848</v>
      </c>
      <c r="BP31" s="4"/>
      <c r="BQ31" s="21">
        <v>733768</v>
      </c>
      <c r="BR31" s="21">
        <v>532293</v>
      </c>
      <c r="BS31" s="21">
        <v>1266061</v>
      </c>
      <c r="BT31" s="21">
        <v>457403</v>
      </c>
      <c r="BU31" s="21">
        <v>0</v>
      </c>
      <c r="BV31" s="21">
        <v>457403</v>
      </c>
      <c r="BW31" s="21">
        <v>13561</v>
      </c>
      <c r="BX31" s="21">
        <v>0</v>
      </c>
      <c r="BY31" s="21">
        <v>13561</v>
      </c>
      <c r="BZ31" s="21">
        <v>7524305</v>
      </c>
      <c r="CA31" s="21">
        <v>302227</v>
      </c>
      <c r="CB31" s="21">
        <v>7826532</v>
      </c>
      <c r="CC31" s="21">
        <v>11033000</v>
      </c>
      <c r="CD31" s="21">
        <v>1153000</v>
      </c>
      <c r="CE31" s="21">
        <v>21749557</v>
      </c>
      <c r="CF31" s="21">
        <v>6309</v>
      </c>
      <c r="CG31" s="21">
        <v>8729038</v>
      </c>
      <c r="CH31" s="21">
        <v>1723464</v>
      </c>
      <c r="CI31" s="21">
        <v>7840093</v>
      </c>
      <c r="CJ31" s="21">
        <v>1191171</v>
      </c>
      <c r="CK31" s="21">
        <v>302227</v>
      </c>
      <c r="CL31" s="21">
        <v>7537866</v>
      </c>
      <c r="CM31" s="21">
        <v>532293</v>
      </c>
      <c r="CN31" s="21">
        <v>834520</v>
      </c>
      <c r="CO31" s="21">
        <v>8729037</v>
      </c>
      <c r="CP31" s="21">
        <v>8283935</v>
      </c>
      <c r="CQ31" s="21">
        <v>1279622</v>
      </c>
      <c r="CR31" s="21">
        <v>9563557</v>
      </c>
      <c r="CS31" s="4"/>
      <c r="CT31" s="12">
        <v>68</v>
      </c>
      <c r="CU31" s="12">
        <v>142</v>
      </c>
      <c r="CV31" s="12">
        <v>7331</v>
      </c>
      <c r="CW31" s="12">
        <v>24753</v>
      </c>
      <c r="CX31" s="12">
        <v>3332</v>
      </c>
      <c r="CY31" s="12">
        <v>35416</v>
      </c>
      <c r="CZ31" s="12">
        <v>3692</v>
      </c>
      <c r="DA31" s="12">
        <v>19020</v>
      </c>
      <c r="DB31" s="12">
        <v>1791</v>
      </c>
      <c r="DC31" s="12">
        <v>24503</v>
      </c>
      <c r="DD31" s="12">
        <v>1155</v>
      </c>
      <c r="DE31" s="12">
        <v>1914</v>
      </c>
      <c r="DF31" s="12">
        <v>38485</v>
      </c>
      <c r="DG31" s="12">
        <v>1034</v>
      </c>
      <c r="DH31" s="12">
        <v>1610</v>
      </c>
      <c r="DI31" s="12">
        <v>27147</v>
      </c>
      <c r="DJ31" s="12">
        <v>5759</v>
      </c>
      <c r="DK31" s="12">
        <v>2704</v>
      </c>
      <c r="DL31" s="4"/>
      <c r="DM31" s="12">
        <v>8151</v>
      </c>
      <c r="DN31" s="12">
        <v>0</v>
      </c>
      <c r="DO31" s="12">
        <v>8151</v>
      </c>
      <c r="DP31" s="12">
        <v>16969</v>
      </c>
      <c r="DQ31" s="12">
        <v>2364</v>
      </c>
      <c r="DR31" s="12">
        <v>981</v>
      </c>
      <c r="DS31" s="12" t="s">
        <v>128</v>
      </c>
      <c r="DT31" s="12" t="s">
        <v>128</v>
      </c>
      <c r="DU31" s="12" t="s">
        <v>128</v>
      </c>
    </row>
    <row r="32" spans="1:125" ht="15.75" customHeight="1" x14ac:dyDescent="0.2">
      <c r="A32" s="7" t="s">
        <v>155</v>
      </c>
      <c r="B32" s="4"/>
      <c r="C32" s="10" t="s">
        <v>156</v>
      </c>
      <c r="D32" s="11" t="s">
        <v>156</v>
      </c>
      <c r="E32" s="10" t="s">
        <v>156</v>
      </c>
      <c r="F32" s="10" t="s">
        <v>156</v>
      </c>
      <c r="G32" s="4"/>
      <c r="H32" s="10" t="s">
        <v>156</v>
      </c>
      <c r="I32" s="10" t="s">
        <v>156</v>
      </c>
      <c r="J32" s="10" t="s">
        <v>156</v>
      </c>
      <c r="K32" s="10" t="s">
        <v>156</v>
      </c>
      <c r="L32" s="10" t="s">
        <v>156</v>
      </c>
      <c r="M32" s="10" t="s">
        <v>156</v>
      </c>
      <c r="N32" s="11" t="s">
        <v>156</v>
      </c>
      <c r="O32" s="11" t="s">
        <v>156</v>
      </c>
      <c r="P32" s="11" t="s">
        <v>156</v>
      </c>
      <c r="Q32" s="11" t="s">
        <v>156</v>
      </c>
      <c r="R32" s="11" t="s">
        <v>156</v>
      </c>
      <c r="S32" s="11" t="s">
        <v>156</v>
      </c>
      <c r="T32" s="11" t="s">
        <v>156</v>
      </c>
      <c r="U32" s="11" t="s">
        <v>156</v>
      </c>
      <c r="V32" s="11" t="s">
        <v>156</v>
      </c>
      <c r="W32" s="11" t="s">
        <v>156</v>
      </c>
      <c r="X32" s="11" t="s">
        <v>156</v>
      </c>
      <c r="Y32" s="4"/>
      <c r="Z32" s="11" t="s">
        <v>156</v>
      </c>
      <c r="AA32" s="11" t="s">
        <v>156</v>
      </c>
      <c r="AB32" s="11" t="s">
        <v>156</v>
      </c>
      <c r="AC32" s="10" t="s">
        <v>156</v>
      </c>
      <c r="AD32" s="10" t="s">
        <v>156</v>
      </c>
      <c r="AE32" s="10" t="s">
        <v>156</v>
      </c>
      <c r="AF32" s="10" t="s">
        <v>156</v>
      </c>
      <c r="AG32" s="10" t="s">
        <v>156</v>
      </c>
      <c r="AH32" s="11" t="s">
        <v>156</v>
      </c>
      <c r="AI32" s="4"/>
      <c r="AJ32" s="10" t="s">
        <v>156</v>
      </c>
      <c r="AK32" s="10" t="s">
        <v>156</v>
      </c>
      <c r="AL32" s="10" t="s">
        <v>156</v>
      </c>
      <c r="AM32" s="10" t="s">
        <v>156</v>
      </c>
      <c r="AN32" s="10" t="s">
        <v>156</v>
      </c>
      <c r="AO32" s="10" t="s">
        <v>156</v>
      </c>
      <c r="AP32" s="10" t="s">
        <v>156</v>
      </c>
      <c r="AQ32" s="10" t="s">
        <v>156</v>
      </c>
      <c r="AR32" s="10" t="s">
        <v>156</v>
      </c>
      <c r="AS32" s="10" t="s">
        <v>156</v>
      </c>
      <c r="AT32" s="10" t="s">
        <v>156</v>
      </c>
      <c r="AU32" s="11" t="s">
        <v>156</v>
      </c>
      <c r="AV32" s="11" t="s">
        <v>156</v>
      </c>
      <c r="AW32" s="11" t="s">
        <v>156</v>
      </c>
      <c r="AX32" s="10" t="s">
        <v>156</v>
      </c>
      <c r="AY32" s="10" t="s">
        <v>156</v>
      </c>
      <c r="AZ32" s="10" t="s">
        <v>156</v>
      </c>
      <c r="BA32" s="10" t="s">
        <v>156</v>
      </c>
      <c r="BB32" s="10" t="s">
        <v>156</v>
      </c>
      <c r="BC32" s="10" t="s">
        <v>156</v>
      </c>
      <c r="BD32" s="10" t="s">
        <v>156</v>
      </c>
      <c r="BE32" s="10" t="s">
        <v>156</v>
      </c>
      <c r="BF32" s="10" t="s">
        <v>156</v>
      </c>
      <c r="BG32" s="10" t="s">
        <v>156</v>
      </c>
      <c r="BH32" s="10" t="s">
        <v>156</v>
      </c>
      <c r="BI32" s="10" t="s">
        <v>156</v>
      </c>
      <c r="BJ32" s="10" t="s">
        <v>156</v>
      </c>
      <c r="BK32" s="10" t="s">
        <v>156</v>
      </c>
      <c r="BL32" s="10" t="s">
        <v>156</v>
      </c>
      <c r="BM32" s="10" t="s">
        <v>156</v>
      </c>
      <c r="BN32" s="10" t="s">
        <v>156</v>
      </c>
      <c r="BO32" s="10" t="s">
        <v>156</v>
      </c>
      <c r="BP32" s="4"/>
      <c r="BQ32" s="10" t="s">
        <v>156</v>
      </c>
      <c r="BR32" s="10" t="s">
        <v>156</v>
      </c>
      <c r="BS32" s="10" t="s">
        <v>156</v>
      </c>
      <c r="BT32" s="10" t="s">
        <v>156</v>
      </c>
      <c r="BU32" s="10" t="s">
        <v>156</v>
      </c>
      <c r="BV32" s="10" t="s">
        <v>156</v>
      </c>
      <c r="BW32" s="10" t="s">
        <v>156</v>
      </c>
      <c r="BX32" s="10" t="s">
        <v>156</v>
      </c>
      <c r="BY32" s="10" t="s">
        <v>156</v>
      </c>
      <c r="BZ32" s="10" t="s">
        <v>156</v>
      </c>
      <c r="CA32" s="10" t="s">
        <v>156</v>
      </c>
      <c r="CB32" s="10" t="s">
        <v>156</v>
      </c>
      <c r="CC32" s="10" t="s">
        <v>156</v>
      </c>
      <c r="CD32" s="10" t="s">
        <v>156</v>
      </c>
      <c r="CE32" s="10" t="s">
        <v>156</v>
      </c>
      <c r="CF32" s="10" t="s">
        <v>156</v>
      </c>
      <c r="CG32" s="10" t="s">
        <v>156</v>
      </c>
      <c r="CH32" s="10" t="s">
        <v>156</v>
      </c>
      <c r="CI32" s="10" t="s">
        <v>156</v>
      </c>
      <c r="CJ32" s="10" t="s">
        <v>156</v>
      </c>
      <c r="CK32" s="10" t="s">
        <v>156</v>
      </c>
      <c r="CL32" s="10" t="s">
        <v>156</v>
      </c>
      <c r="CM32" s="10" t="s">
        <v>156</v>
      </c>
      <c r="CN32" s="10" t="s">
        <v>156</v>
      </c>
      <c r="CO32" s="10" t="s">
        <v>156</v>
      </c>
      <c r="CP32" s="10" t="s">
        <v>156</v>
      </c>
      <c r="CQ32" s="10" t="s">
        <v>156</v>
      </c>
      <c r="CR32" s="10" t="s">
        <v>156</v>
      </c>
      <c r="CS32" s="4"/>
      <c r="CT32" s="10" t="s">
        <v>156</v>
      </c>
      <c r="CU32" s="10" t="s">
        <v>156</v>
      </c>
      <c r="CV32" s="10">
        <v>974</v>
      </c>
      <c r="CW32" s="10">
        <v>9884</v>
      </c>
      <c r="CX32" s="10">
        <v>908</v>
      </c>
      <c r="CY32" s="10">
        <v>11766</v>
      </c>
      <c r="CZ32" s="10">
        <v>419</v>
      </c>
      <c r="DA32" s="10">
        <v>8243</v>
      </c>
      <c r="DB32" s="10">
        <v>606</v>
      </c>
      <c r="DC32" s="10">
        <v>9268</v>
      </c>
      <c r="DD32" s="10">
        <v>496</v>
      </c>
      <c r="DE32" s="10">
        <v>423</v>
      </c>
      <c r="DF32" s="10">
        <v>12685</v>
      </c>
      <c r="DG32" s="10">
        <v>311</v>
      </c>
      <c r="DH32" s="10">
        <v>367</v>
      </c>
      <c r="DI32" s="10">
        <v>9946</v>
      </c>
      <c r="DJ32" s="10">
        <v>7</v>
      </c>
      <c r="DK32" s="10">
        <v>6</v>
      </c>
      <c r="DL32" s="4"/>
      <c r="DM32" s="10" t="s">
        <v>156</v>
      </c>
      <c r="DN32" s="10" t="s">
        <v>156</v>
      </c>
      <c r="DO32" s="10" t="s">
        <v>156</v>
      </c>
      <c r="DP32" s="10" t="s">
        <v>156</v>
      </c>
      <c r="DQ32" s="10" t="s">
        <v>156</v>
      </c>
      <c r="DR32" s="10" t="s">
        <v>156</v>
      </c>
      <c r="DS32" s="10" t="s">
        <v>156</v>
      </c>
      <c r="DT32" s="10" t="s">
        <v>156</v>
      </c>
      <c r="DU32" s="10" t="s">
        <v>156</v>
      </c>
    </row>
    <row r="33" spans="1:125" ht="15.75" customHeight="1" x14ac:dyDescent="0.2">
      <c r="A33" s="8" t="s">
        <v>157</v>
      </c>
      <c r="B33" s="4"/>
      <c r="C33" s="12">
        <v>13</v>
      </c>
      <c r="D33" s="14">
        <v>24904</v>
      </c>
      <c r="E33" s="12">
        <v>60</v>
      </c>
      <c r="F33" s="12">
        <v>4767</v>
      </c>
      <c r="G33" s="4"/>
      <c r="H33" s="12">
        <v>83.9</v>
      </c>
      <c r="I33" s="12">
        <v>59.8</v>
      </c>
      <c r="J33" s="12">
        <v>40.4</v>
      </c>
      <c r="K33" s="12">
        <v>34.299999999999997</v>
      </c>
      <c r="L33" s="12">
        <v>0</v>
      </c>
      <c r="M33" s="12">
        <v>218.4</v>
      </c>
      <c r="N33" s="14">
        <v>1</v>
      </c>
      <c r="O33" s="14">
        <v>9.6999999999999993</v>
      </c>
      <c r="P33" s="14">
        <v>20.100000000000001</v>
      </c>
      <c r="Q33" s="14">
        <v>52.4</v>
      </c>
      <c r="R33" s="14">
        <v>35.5</v>
      </c>
      <c r="S33" s="14">
        <v>43.8</v>
      </c>
      <c r="T33" s="14">
        <v>28.5</v>
      </c>
      <c r="U33" s="14">
        <v>16.399999999999999</v>
      </c>
      <c r="V33" s="14">
        <v>7</v>
      </c>
      <c r="W33" s="14">
        <v>3</v>
      </c>
      <c r="X33" s="14">
        <v>1</v>
      </c>
      <c r="Y33" s="4"/>
      <c r="Z33" s="14">
        <v>1579</v>
      </c>
      <c r="AA33" s="14">
        <v>35008</v>
      </c>
      <c r="AB33" s="14">
        <v>12491</v>
      </c>
      <c r="AC33" s="12">
        <v>446915</v>
      </c>
      <c r="AD33" s="12" t="s">
        <v>128</v>
      </c>
      <c r="AE33" s="12">
        <v>3552</v>
      </c>
      <c r="AF33" s="12">
        <v>7088</v>
      </c>
      <c r="AG33" s="12">
        <v>16097</v>
      </c>
      <c r="AH33" s="14">
        <v>3652598</v>
      </c>
      <c r="AI33" s="4"/>
      <c r="AJ33" s="12" t="s">
        <v>128</v>
      </c>
      <c r="AK33" s="12" t="s">
        <v>128</v>
      </c>
      <c r="AL33" s="12" t="s">
        <v>128</v>
      </c>
      <c r="AM33" s="12" t="s">
        <v>128</v>
      </c>
      <c r="AN33" s="12" t="s">
        <v>128</v>
      </c>
      <c r="AO33" s="12" t="s">
        <v>128</v>
      </c>
      <c r="AP33" s="12" t="s">
        <v>128</v>
      </c>
      <c r="AQ33" s="12" t="s">
        <v>128</v>
      </c>
      <c r="AR33" s="12" t="s">
        <v>128</v>
      </c>
      <c r="AS33" s="12" t="s">
        <v>128</v>
      </c>
      <c r="AT33" s="12" t="s">
        <v>128</v>
      </c>
      <c r="AU33" s="14" t="s">
        <v>128</v>
      </c>
      <c r="AV33" s="14" t="s">
        <v>128</v>
      </c>
      <c r="AW33" s="14" t="s">
        <v>128</v>
      </c>
      <c r="AX33" s="12" t="s">
        <v>128</v>
      </c>
      <c r="AY33" s="12" t="s">
        <v>128</v>
      </c>
      <c r="AZ33" s="12">
        <v>0</v>
      </c>
      <c r="BA33" s="12" t="s">
        <v>128</v>
      </c>
      <c r="BB33" s="12">
        <v>0</v>
      </c>
      <c r="BC33" s="12" t="s">
        <v>128</v>
      </c>
      <c r="BD33" s="12" t="s">
        <v>128</v>
      </c>
      <c r="BE33" s="12" t="s">
        <v>128</v>
      </c>
      <c r="BF33" s="12">
        <v>0</v>
      </c>
      <c r="BG33" s="12" t="s">
        <v>128</v>
      </c>
      <c r="BH33" s="12">
        <v>0</v>
      </c>
      <c r="BI33" s="12" t="s">
        <v>128</v>
      </c>
      <c r="BJ33" s="12" t="s">
        <v>128</v>
      </c>
      <c r="BK33" s="12" t="s">
        <v>128</v>
      </c>
      <c r="BL33" s="12">
        <v>0</v>
      </c>
      <c r="BM33" s="12" t="s">
        <v>128</v>
      </c>
      <c r="BN33" s="12">
        <v>0</v>
      </c>
      <c r="BO33" s="12" t="s">
        <v>128</v>
      </c>
      <c r="BP33" s="4"/>
      <c r="BQ33" s="21">
        <v>3418477</v>
      </c>
      <c r="BR33" s="21">
        <v>598669</v>
      </c>
      <c r="BS33" s="21">
        <v>4017146</v>
      </c>
      <c r="BT33" s="12" t="s">
        <v>128</v>
      </c>
      <c r="BU33" s="12" t="s">
        <v>128</v>
      </c>
      <c r="BV33" s="12" t="s">
        <v>128</v>
      </c>
      <c r="BW33" s="12" t="s">
        <v>128</v>
      </c>
      <c r="BX33" s="12" t="s">
        <v>128</v>
      </c>
      <c r="BY33" s="12" t="s">
        <v>128</v>
      </c>
      <c r="BZ33" s="21">
        <v>15389622</v>
      </c>
      <c r="CA33" s="21">
        <v>383216</v>
      </c>
      <c r="CB33" s="21">
        <v>15772838</v>
      </c>
      <c r="CC33" s="21">
        <v>20318444</v>
      </c>
      <c r="CD33" s="21">
        <v>5103580</v>
      </c>
      <c r="CE33" s="21">
        <v>45212008</v>
      </c>
      <c r="CF33" s="21">
        <v>250389</v>
      </c>
      <c r="CG33" s="21">
        <v>18808099</v>
      </c>
      <c r="CH33" s="21">
        <v>4017146</v>
      </c>
      <c r="CI33" s="21">
        <v>15772838</v>
      </c>
      <c r="CJ33" s="21">
        <v>3418477</v>
      </c>
      <c r="CK33" s="21">
        <v>383216</v>
      </c>
      <c r="CL33" s="21">
        <v>15389622</v>
      </c>
      <c r="CM33" s="21">
        <v>598669</v>
      </c>
      <c r="CN33" s="21">
        <v>981885</v>
      </c>
      <c r="CO33" s="21">
        <v>18808099</v>
      </c>
      <c r="CP33" s="21">
        <v>15772838</v>
      </c>
      <c r="CQ33" s="21">
        <v>4017146</v>
      </c>
      <c r="CR33" s="21">
        <v>19789984</v>
      </c>
      <c r="CS33" s="4"/>
      <c r="CT33" s="12">
        <v>248</v>
      </c>
      <c r="CU33" s="12">
        <v>0</v>
      </c>
      <c r="CV33" s="12">
        <v>11907</v>
      </c>
      <c r="CW33" s="12">
        <v>37619</v>
      </c>
      <c r="CX33" s="12">
        <v>1304</v>
      </c>
      <c r="CY33" s="12">
        <v>50830</v>
      </c>
      <c r="CZ33" s="12">
        <v>8321</v>
      </c>
      <c r="DA33" s="12">
        <v>30989</v>
      </c>
      <c r="DB33" s="12">
        <v>721</v>
      </c>
      <c r="DC33" s="12">
        <v>40031</v>
      </c>
      <c r="DD33" s="12">
        <v>3097</v>
      </c>
      <c r="DE33" s="12">
        <v>4288</v>
      </c>
      <c r="DF33" s="12">
        <v>58215</v>
      </c>
      <c r="DG33" s="12">
        <v>2835</v>
      </c>
      <c r="DH33" s="12">
        <v>3957</v>
      </c>
      <c r="DI33" s="12">
        <v>46823</v>
      </c>
      <c r="DJ33" s="12">
        <v>1626</v>
      </c>
      <c r="DK33" s="12">
        <v>824</v>
      </c>
      <c r="DL33" s="4"/>
      <c r="DM33" s="12">
        <v>44630</v>
      </c>
      <c r="DN33" s="12">
        <v>40636</v>
      </c>
      <c r="DO33" s="12">
        <v>85266</v>
      </c>
      <c r="DP33" s="12">
        <v>201481</v>
      </c>
      <c r="DQ33" s="12">
        <v>28321</v>
      </c>
      <c r="DR33" s="12">
        <v>7498</v>
      </c>
      <c r="DS33" s="12" t="s">
        <v>128</v>
      </c>
      <c r="DT33" s="12" t="s">
        <v>128</v>
      </c>
      <c r="DU33" s="12" t="s">
        <v>128</v>
      </c>
    </row>
    <row r="34" spans="1:125" ht="15.75" customHeight="1" x14ac:dyDescent="0.2">
      <c r="A34" s="7" t="s">
        <v>158</v>
      </c>
      <c r="B34" s="4"/>
      <c r="C34" s="10">
        <v>5</v>
      </c>
      <c r="D34" s="11">
        <v>23500</v>
      </c>
      <c r="E34" s="10">
        <v>70.5</v>
      </c>
      <c r="F34" s="10">
        <v>3666</v>
      </c>
      <c r="G34" s="4"/>
      <c r="H34" s="10">
        <v>49</v>
      </c>
      <c r="I34" s="10">
        <v>40</v>
      </c>
      <c r="J34" s="10">
        <v>12</v>
      </c>
      <c r="K34" s="10">
        <v>5</v>
      </c>
      <c r="L34" s="10">
        <v>0</v>
      </c>
      <c r="M34" s="10">
        <v>106</v>
      </c>
      <c r="N34" s="11">
        <v>3</v>
      </c>
      <c r="O34" s="11">
        <v>0</v>
      </c>
      <c r="P34" s="11">
        <v>5</v>
      </c>
      <c r="Q34" s="11">
        <v>43</v>
      </c>
      <c r="R34" s="11">
        <v>17</v>
      </c>
      <c r="S34" s="11">
        <v>11</v>
      </c>
      <c r="T34" s="11">
        <v>19</v>
      </c>
      <c r="U34" s="11">
        <v>1</v>
      </c>
      <c r="V34" s="11">
        <v>5</v>
      </c>
      <c r="W34" s="11">
        <v>2</v>
      </c>
      <c r="X34" s="11">
        <v>0</v>
      </c>
      <c r="Y34" s="4"/>
      <c r="Z34" s="11">
        <v>410</v>
      </c>
      <c r="AA34" s="11">
        <v>14342</v>
      </c>
      <c r="AB34" s="11">
        <v>6952</v>
      </c>
      <c r="AC34" s="10">
        <v>111401</v>
      </c>
      <c r="AD34" s="10">
        <v>836</v>
      </c>
      <c r="AE34" s="10">
        <v>1176</v>
      </c>
      <c r="AF34" s="10">
        <v>1561</v>
      </c>
      <c r="AG34" s="10">
        <v>3781</v>
      </c>
      <c r="AH34" s="11">
        <v>1693759</v>
      </c>
      <c r="AI34" s="4"/>
      <c r="AJ34" s="10">
        <v>266708</v>
      </c>
      <c r="AK34" s="10">
        <v>94</v>
      </c>
      <c r="AL34" s="10">
        <v>263293</v>
      </c>
      <c r="AM34" s="10">
        <v>136859</v>
      </c>
      <c r="AN34" s="10">
        <v>400152</v>
      </c>
      <c r="AO34" s="10">
        <v>666954</v>
      </c>
      <c r="AP34" s="10">
        <v>232042</v>
      </c>
      <c r="AQ34" s="10">
        <v>73</v>
      </c>
      <c r="AR34" s="10">
        <v>75172</v>
      </c>
      <c r="AS34" s="10">
        <v>475324</v>
      </c>
      <c r="AT34" s="10">
        <v>707439</v>
      </c>
      <c r="AU34" s="11"/>
      <c r="AV34" s="11"/>
      <c r="AW34" s="11"/>
      <c r="AX34" s="10">
        <v>0</v>
      </c>
      <c r="AY34" s="10">
        <v>27</v>
      </c>
      <c r="AZ34" s="10">
        <v>0</v>
      </c>
      <c r="BA34" s="10">
        <v>27</v>
      </c>
      <c r="BB34" s="10">
        <v>0</v>
      </c>
      <c r="BC34" s="10">
        <v>27</v>
      </c>
      <c r="BD34" s="10">
        <v>11</v>
      </c>
      <c r="BE34" s="10">
        <v>4</v>
      </c>
      <c r="BF34" s="10">
        <v>0</v>
      </c>
      <c r="BG34" s="10">
        <v>4</v>
      </c>
      <c r="BH34" s="10">
        <v>0</v>
      </c>
      <c r="BI34" s="10">
        <v>15</v>
      </c>
      <c r="BJ34" s="10">
        <v>512</v>
      </c>
      <c r="BK34" s="10">
        <v>1479</v>
      </c>
      <c r="BL34" s="10">
        <v>0</v>
      </c>
      <c r="BM34" s="10">
        <v>1479</v>
      </c>
      <c r="BN34" s="10">
        <v>0</v>
      </c>
      <c r="BO34" s="10">
        <v>1991</v>
      </c>
      <c r="BP34" s="4"/>
      <c r="BQ34" s="20">
        <v>2062758</v>
      </c>
      <c r="BR34" s="20">
        <v>122260</v>
      </c>
      <c r="BS34" s="20">
        <v>2185018</v>
      </c>
      <c r="BT34" s="20">
        <v>121197</v>
      </c>
      <c r="BU34" s="20">
        <v>0</v>
      </c>
      <c r="BV34" s="20">
        <v>121197</v>
      </c>
      <c r="BW34" s="20">
        <v>69259</v>
      </c>
      <c r="BX34" s="20">
        <v>0</v>
      </c>
      <c r="BY34" s="20">
        <v>69259</v>
      </c>
      <c r="BZ34" s="20">
        <v>5486958</v>
      </c>
      <c r="CA34" s="20">
        <v>120768</v>
      </c>
      <c r="CB34" s="20">
        <v>5607726</v>
      </c>
      <c r="CC34" s="20">
        <v>9750333</v>
      </c>
      <c r="CD34" s="20">
        <v>1223827</v>
      </c>
      <c r="CE34" s="20">
        <v>18957360</v>
      </c>
      <c r="CF34" s="20">
        <v>0</v>
      </c>
      <c r="CG34" s="20">
        <v>7740712</v>
      </c>
      <c r="CH34" s="20">
        <v>2306215</v>
      </c>
      <c r="CI34" s="20">
        <v>5676985</v>
      </c>
      <c r="CJ34" s="20">
        <v>2183955</v>
      </c>
      <c r="CK34" s="20">
        <v>120768</v>
      </c>
      <c r="CL34" s="20">
        <v>5556217</v>
      </c>
      <c r="CM34" s="20">
        <v>122260</v>
      </c>
      <c r="CN34" s="20">
        <v>243028</v>
      </c>
      <c r="CO34" s="20">
        <v>7740172</v>
      </c>
      <c r="CP34" s="20">
        <v>5728923</v>
      </c>
      <c r="CQ34" s="20">
        <v>2254277</v>
      </c>
      <c r="CR34" s="20">
        <v>7983200</v>
      </c>
      <c r="CS34" s="4"/>
      <c r="CT34" s="10">
        <v>717</v>
      </c>
      <c r="CU34" s="10">
        <v>5228</v>
      </c>
      <c r="CV34" s="10">
        <v>5057</v>
      </c>
      <c r="CW34" s="10">
        <v>25326</v>
      </c>
      <c r="CX34" s="10">
        <v>1102</v>
      </c>
      <c r="CY34" s="10">
        <v>31485</v>
      </c>
      <c r="CZ34" s="10">
        <v>3213</v>
      </c>
      <c r="DA34" s="10">
        <v>18392</v>
      </c>
      <c r="DB34" s="10">
        <v>658</v>
      </c>
      <c r="DC34" s="10">
        <v>22263</v>
      </c>
      <c r="DD34" s="10">
        <v>1225</v>
      </c>
      <c r="DE34" s="10">
        <v>1589</v>
      </c>
      <c r="DF34" s="10">
        <v>34299</v>
      </c>
      <c r="DG34" s="10">
        <v>1126</v>
      </c>
      <c r="DH34" s="10">
        <v>1470</v>
      </c>
      <c r="DI34" s="10">
        <v>24859</v>
      </c>
      <c r="DJ34" s="10">
        <v>5879</v>
      </c>
      <c r="DK34" s="10">
        <v>3551</v>
      </c>
      <c r="DL34" s="4"/>
      <c r="DM34" s="10">
        <v>10914</v>
      </c>
      <c r="DN34" s="10">
        <v>27041</v>
      </c>
      <c r="DO34" s="10">
        <v>37955</v>
      </c>
      <c r="DP34" s="10">
        <v>19928</v>
      </c>
      <c r="DQ34" s="10">
        <v>1109</v>
      </c>
      <c r="DR34" s="10">
        <v>4467</v>
      </c>
      <c r="DS34" s="10">
        <v>388318</v>
      </c>
      <c r="DT34" s="10">
        <v>44700</v>
      </c>
      <c r="DU34" s="10">
        <v>433018</v>
      </c>
    </row>
    <row r="35" spans="1:125" ht="15.75" customHeight="1" x14ac:dyDescent="0.2">
      <c r="A35" s="8" t="s">
        <v>159</v>
      </c>
      <c r="B35" s="4"/>
      <c r="C35" s="12">
        <v>3</v>
      </c>
      <c r="D35" s="14"/>
      <c r="E35" s="12">
        <v>73</v>
      </c>
      <c r="F35" s="12">
        <v>1062</v>
      </c>
      <c r="G35" s="4"/>
      <c r="H35" s="12">
        <v>18.7</v>
      </c>
      <c r="I35" s="12">
        <v>20.7</v>
      </c>
      <c r="J35" s="12">
        <v>2.8</v>
      </c>
      <c r="K35" s="12">
        <v>0</v>
      </c>
      <c r="L35" s="12">
        <v>10</v>
      </c>
      <c r="M35" s="12">
        <v>52.2</v>
      </c>
      <c r="N35" s="14">
        <v>0</v>
      </c>
      <c r="O35" s="14">
        <v>0</v>
      </c>
      <c r="P35" s="14">
        <v>0.5</v>
      </c>
      <c r="Q35" s="14">
        <v>14.1</v>
      </c>
      <c r="R35" s="14">
        <v>8.9</v>
      </c>
      <c r="S35" s="14">
        <v>9.4</v>
      </c>
      <c r="T35" s="14">
        <v>2.6</v>
      </c>
      <c r="U35" s="14">
        <v>4.7</v>
      </c>
      <c r="V35" s="14">
        <v>0</v>
      </c>
      <c r="W35" s="14">
        <v>2</v>
      </c>
      <c r="X35" s="14">
        <v>10</v>
      </c>
      <c r="Y35" s="4"/>
      <c r="Z35" s="14">
        <v>156</v>
      </c>
      <c r="AA35" s="14">
        <v>1636</v>
      </c>
      <c r="AB35" s="14">
        <v>4378</v>
      </c>
      <c r="AC35" s="12">
        <v>161246</v>
      </c>
      <c r="AD35" s="12">
        <v>4599</v>
      </c>
      <c r="AE35" s="12">
        <v>408</v>
      </c>
      <c r="AF35" s="12">
        <v>641</v>
      </c>
      <c r="AG35" s="12">
        <v>1388</v>
      </c>
      <c r="AH35" s="14">
        <v>243065</v>
      </c>
      <c r="AI35" s="4"/>
      <c r="AJ35" s="12">
        <v>283725</v>
      </c>
      <c r="AK35" s="12">
        <v>1956</v>
      </c>
      <c r="AL35" s="12">
        <v>133307</v>
      </c>
      <c r="AM35" s="12">
        <v>152437</v>
      </c>
      <c r="AN35" s="12">
        <v>285744</v>
      </c>
      <c r="AO35" s="12">
        <v>571425</v>
      </c>
      <c r="AP35" s="12">
        <v>205696</v>
      </c>
      <c r="AQ35" s="12">
        <v>1956</v>
      </c>
      <c r="AR35" s="12">
        <v>8500</v>
      </c>
      <c r="AS35" s="12">
        <v>294244</v>
      </c>
      <c r="AT35" s="12">
        <v>501896</v>
      </c>
      <c r="AU35" s="14">
        <v>0</v>
      </c>
      <c r="AV35" s="14">
        <v>0</v>
      </c>
      <c r="AW35" s="14">
        <v>0</v>
      </c>
      <c r="AX35" s="12">
        <v>1</v>
      </c>
      <c r="AY35" s="12">
        <v>6</v>
      </c>
      <c r="AZ35" s="12">
        <v>0</v>
      </c>
      <c r="BA35" s="12">
        <v>6</v>
      </c>
      <c r="BB35" s="12">
        <v>0</v>
      </c>
      <c r="BC35" s="12">
        <v>7</v>
      </c>
      <c r="BD35" s="12">
        <v>9</v>
      </c>
      <c r="BE35" s="12">
        <v>5</v>
      </c>
      <c r="BF35" s="12">
        <v>0</v>
      </c>
      <c r="BG35" s="12">
        <v>5</v>
      </c>
      <c r="BH35" s="12">
        <v>0</v>
      </c>
      <c r="BI35" s="12">
        <v>14</v>
      </c>
      <c r="BJ35" s="12">
        <v>142</v>
      </c>
      <c r="BK35" s="12">
        <v>255</v>
      </c>
      <c r="BL35" s="12">
        <v>0</v>
      </c>
      <c r="BM35" s="12">
        <v>255</v>
      </c>
      <c r="BN35" s="12">
        <v>0</v>
      </c>
      <c r="BO35" s="12">
        <v>397</v>
      </c>
      <c r="BP35" s="4"/>
      <c r="BQ35" s="21">
        <v>287817</v>
      </c>
      <c r="BR35" s="21">
        <v>73831</v>
      </c>
      <c r="BS35" s="21">
        <v>361648</v>
      </c>
      <c r="BT35" s="21">
        <v>144945</v>
      </c>
      <c r="BU35" s="21">
        <v>0</v>
      </c>
      <c r="BV35" s="21">
        <v>144945</v>
      </c>
      <c r="BW35" s="21">
        <v>0</v>
      </c>
      <c r="BX35" s="21">
        <v>0</v>
      </c>
      <c r="BY35" s="21">
        <v>0</v>
      </c>
      <c r="BZ35" s="21">
        <v>3496719</v>
      </c>
      <c r="CA35" s="21">
        <v>121494</v>
      </c>
      <c r="CB35" s="21">
        <v>3618213</v>
      </c>
      <c r="CC35" s="21">
        <v>5196756</v>
      </c>
      <c r="CD35" s="21">
        <v>196096</v>
      </c>
      <c r="CE35" s="21">
        <v>9517658</v>
      </c>
      <c r="CF35" s="21">
        <v>0</v>
      </c>
      <c r="CG35" s="21">
        <v>3785705</v>
      </c>
      <c r="CH35" s="21">
        <v>506593</v>
      </c>
      <c r="CI35" s="21">
        <v>3618213</v>
      </c>
      <c r="CJ35" s="21">
        <v>432762</v>
      </c>
      <c r="CK35" s="21">
        <v>121494</v>
      </c>
      <c r="CL35" s="21">
        <v>3496719</v>
      </c>
      <c r="CM35" s="21">
        <v>73831</v>
      </c>
      <c r="CN35" s="21">
        <v>195325</v>
      </c>
      <c r="CO35" s="21">
        <v>3929481</v>
      </c>
      <c r="CP35" s="21">
        <v>3763158</v>
      </c>
      <c r="CQ35" s="21">
        <v>361648</v>
      </c>
      <c r="CR35" s="21">
        <v>4124806</v>
      </c>
      <c r="CS35" s="4"/>
      <c r="CT35" s="12">
        <v>76</v>
      </c>
      <c r="CU35" s="12">
        <v>202</v>
      </c>
      <c r="CV35" s="12">
        <v>4894</v>
      </c>
      <c r="CW35" s="12">
        <v>19964</v>
      </c>
      <c r="CX35" s="12">
        <v>2877</v>
      </c>
      <c r="CY35" s="12">
        <v>27735</v>
      </c>
      <c r="CZ35" s="12">
        <v>2353</v>
      </c>
      <c r="DA35" s="12">
        <v>11184</v>
      </c>
      <c r="DB35" s="12">
        <v>1189</v>
      </c>
      <c r="DC35" s="12">
        <v>14726</v>
      </c>
      <c r="DD35" s="12">
        <v>555</v>
      </c>
      <c r="DE35" s="12">
        <v>1016</v>
      </c>
      <c r="DF35" s="12">
        <v>29306</v>
      </c>
      <c r="DG35" s="12">
        <v>532</v>
      </c>
      <c r="DH35" s="12">
        <v>948</v>
      </c>
      <c r="DI35" s="12">
        <v>16206</v>
      </c>
      <c r="DJ35" s="12">
        <v>19363</v>
      </c>
      <c r="DK35" s="12">
        <v>9894</v>
      </c>
      <c r="DL35" s="4"/>
      <c r="DM35" s="12">
        <v>10870</v>
      </c>
      <c r="DN35" s="12">
        <v>4434</v>
      </c>
      <c r="DO35" s="12">
        <v>15304</v>
      </c>
      <c r="DP35" s="12">
        <v>339</v>
      </c>
      <c r="DQ35" s="12">
        <v>104</v>
      </c>
      <c r="DR35" s="12">
        <v>6073</v>
      </c>
      <c r="DS35" s="12">
        <v>2146666</v>
      </c>
      <c r="DT35" s="12">
        <v>4502318</v>
      </c>
      <c r="DU35" s="12">
        <v>6648984</v>
      </c>
    </row>
    <row r="36" spans="1:125" ht="15.75" customHeight="1" x14ac:dyDescent="0.2">
      <c r="A36" s="7" t="s">
        <v>160</v>
      </c>
      <c r="B36" s="4"/>
      <c r="C36" s="10">
        <v>12</v>
      </c>
      <c r="D36" s="11">
        <v>36158</v>
      </c>
      <c r="E36" s="10">
        <v>83</v>
      </c>
      <c r="F36" s="10">
        <v>5194</v>
      </c>
      <c r="G36" s="4"/>
      <c r="H36" s="10">
        <v>83</v>
      </c>
      <c r="I36" s="10">
        <v>94</v>
      </c>
      <c r="J36" s="10">
        <v>13</v>
      </c>
      <c r="K36" s="10">
        <v>26</v>
      </c>
      <c r="L36" s="10">
        <v>1</v>
      </c>
      <c r="M36" s="10">
        <v>217</v>
      </c>
      <c r="N36" s="11"/>
      <c r="O36" s="11">
        <v>9</v>
      </c>
      <c r="P36" s="11">
        <v>26.4</v>
      </c>
      <c r="Q36" s="11">
        <v>68.5</v>
      </c>
      <c r="R36" s="11">
        <v>17</v>
      </c>
      <c r="S36" s="11">
        <v>51</v>
      </c>
      <c r="T36" s="11">
        <v>15</v>
      </c>
      <c r="U36" s="11">
        <v>16</v>
      </c>
      <c r="V36" s="11">
        <v>9</v>
      </c>
      <c r="W36" s="11"/>
      <c r="X36" s="11">
        <v>5</v>
      </c>
      <c r="Y36" s="4"/>
      <c r="Z36" s="11">
        <v>952</v>
      </c>
      <c r="AA36" s="11">
        <v>30709</v>
      </c>
      <c r="AB36" s="11">
        <v>21709</v>
      </c>
      <c r="AC36" s="10">
        <v>647019</v>
      </c>
      <c r="AD36" s="10">
        <v>33513</v>
      </c>
      <c r="AE36" s="10">
        <v>3787</v>
      </c>
      <c r="AF36" s="10">
        <v>15723</v>
      </c>
      <c r="AG36" s="10">
        <v>29394</v>
      </c>
      <c r="AH36" s="11">
        <v>4290719</v>
      </c>
      <c r="AI36" s="4"/>
      <c r="AJ36" s="10">
        <v>3106881</v>
      </c>
      <c r="AK36" s="10">
        <v>1088</v>
      </c>
      <c r="AL36" s="10">
        <v>161290</v>
      </c>
      <c r="AM36" s="10">
        <v>136218</v>
      </c>
      <c r="AN36" s="10">
        <v>297508</v>
      </c>
      <c r="AO36" s="10">
        <v>3405477</v>
      </c>
      <c r="AP36" s="10">
        <v>1622938</v>
      </c>
      <c r="AQ36" s="10">
        <v>872</v>
      </c>
      <c r="AR36" s="10">
        <v>201218</v>
      </c>
      <c r="AS36" s="10">
        <v>498726</v>
      </c>
      <c r="AT36" s="10">
        <v>2122536</v>
      </c>
      <c r="AU36" s="11" t="s">
        <v>128</v>
      </c>
      <c r="AV36" s="11">
        <v>12</v>
      </c>
      <c r="AW36" s="11" t="s">
        <v>128</v>
      </c>
      <c r="AX36" s="10">
        <v>130</v>
      </c>
      <c r="AY36" s="10">
        <v>241</v>
      </c>
      <c r="AZ36" s="10">
        <v>0</v>
      </c>
      <c r="BA36" s="10">
        <v>241</v>
      </c>
      <c r="BB36" s="10">
        <v>0</v>
      </c>
      <c r="BC36" s="10">
        <v>371</v>
      </c>
      <c r="BD36" s="10">
        <v>207</v>
      </c>
      <c r="BE36" s="10">
        <v>24</v>
      </c>
      <c r="BF36" s="10">
        <v>0</v>
      </c>
      <c r="BG36" s="10">
        <v>24</v>
      </c>
      <c r="BH36" s="10">
        <v>0</v>
      </c>
      <c r="BI36" s="10">
        <v>231</v>
      </c>
      <c r="BJ36" s="10">
        <v>2300</v>
      </c>
      <c r="BK36" s="10">
        <v>6372</v>
      </c>
      <c r="BL36" s="10">
        <v>0</v>
      </c>
      <c r="BM36" s="10">
        <v>6372</v>
      </c>
      <c r="BN36" s="10">
        <v>0</v>
      </c>
      <c r="BO36" s="10">
        <v>8672</v>
      </c>
      <c r="BP36" s="4"/>
      <c r="BQ36" s="20">
        <v>4738535</v>
      </c>
      <c r="BR36" s="20">
        <v>1118108</v>
      </c>
      <c r="BS36" s="20">
        <v>5856643</v>
      </c>
      <c r="BT36" s="20">
        <v>391829</v>
      </c>
      <c r="BU36" s="20">
        <v>0</v>
      </c>
      <c r="BV36" s="20">
        <v>391829</v>
      </c>
      <c r="BW36" s="20">
        <v>922544</v>
      </c>
      <c r="BX36" s="20">
        <v>0</v>
      </c>
      <c r="BY36" s="20">
        <v>922544</v>
      </c>
      <c r="BZ36" s="20">
        <v>14028614</v>
      </c>
      <c r="CA36" s="20">
        <v>643815</v>
      </c>
      <c r="CB36" s="20">
        <v>14672429</v>
      </c>
      <c r="CC36" s="20">
        <v>21220384</v>
      </c>
      <c r="CD36" s="20">
        <v>4171742</v>
      </c>
      <c r="CE36" s="20">
        <v>47235571</v>
      </c>
      <c r="CF36" s="20">
        <v>0</v>
      </c>
      <c r="CG36" s="20">
        <v>20062380</v>
      </c>
      <c r="CH36" s="20">
        <v>6248472</v>
      </c>
      <c r="CI36" s="20">
        <v>15594973</v>
      </c>
      <c r="CJ36" s="20">
        <v>5130364</v>
      </c>
      <c r="CK36" s="20">
        <v>643815</v>
      </c>
      <c r="CL36" s="20">
        <v>14951158</v>
      </c>
      <c r="CM36" s="20">
        <v>1118108</v>
      </c>
      <c r="CN36" s="20">
        <v>1761923</v>
      </c>
      <c r="CO36" s="20">
        <v>20081522</v>
      </c>
      <c r="CP36" s="20">
        <v>15064258</v>
      </c>
      <c r="CQ36" s="20">
        <v>6779187</v>
      </c>
      <c r="CR36" s="20">
        <v>21843445</v>
      </c>
      <c r="CS36" s="4"/>
      <c r="CT36" s="10">
        <v>288</v>
      </c>
      <c r="CU36" s="10">
        <v>3360</v>
      </c>
      <c r="CV36" s="10">
        <v>22541</v>
      </c>
      <c r="CW36" s="10">
        <v>35134</v>
      </c>
      <c r="CX36" s="10">
        <v>949</v>
      </c>
      <c r="CY36" s="10">
        <v>58624</v>
      </c>
      <c r="CZ36" s="10">
        <v>15060</v>
      </c>
      <c r="DA36" s="10">
        <v>29541</v>
      </c>
      <c r="DB36" s="10">
        <v>452</v>
      </c>
      <c r="DC36" s="10">
        <v>45053</v>
      </c>
      <c r="DD36" s="10">
        <v>3117</v>
      </c>
      <c r="DE36" s="10">
        <v>3710</v>
      </c>
      <c r="DF36" s="10">
        <v>65451</v>
      </c>
      <c r="DG36" s="10">
        <v>2745</v>
      </c>
      <c r="DH36" s="10">
        <v>3393</v>
      </c>
      <c r="DI36" s="10">
        <v>51191</v>
      </c>
      <c r="DJ36" s="10">
        <v>1813</v>
      </c>
      <c r="DK36" s="10">
        <v>1896</v>
      </c>
      <c r="DL36" s="4"/>
      <c r="DM36" s="10">
        <v>12136</v>
      </c>
      <c r="DN36" s="10">
        <v>96236</v>
      </c>
      <c r="DO36" s="10">
        <v>108372</v>
      </c>
      <c r="DP36" s="10"/>
      <c r="DQ36" s="10"/>
      <c r="DR36" s="10">
        <v>1821</v>
      </c>
      <c r="DS36" s="10">
        <v>5114868</v>
      </c>
      <c r="DT36" s="10"/>
      <c r="DU36" s="10">
        <v>5114868</v>
      </c>
    </row>
    <row r="37" spans="1:125" ht="15.75" customHeight="1" x14ac:dyDescent="0.2">
      <c r="A37" s="8" t="s">
        <v>161</v>
      </c>
      <c r="B37" s="4"/>
      <c r="C37" s="12">
        <v>7</v>
      </c>
      <c r="D37" s="14" t="s">
        <v>128</v>
      </c>
      <c r="E37" s="12">
        <v>71.5</v>
      </c>
      <c r="F37" s="12">
        <v>1615</v>
      </c>
      <c r="G37" s="4"/>
      <c r="H37" s="12">
        <v>15.6</v>
      </c>
      <c r="I37" s="12">
        <v>10.199999999999999</v>
      </c>
      <c r="J37" s="12">
        <v>0</v>
      </c>
      <c r="K37" s="12">
        <v>1.5</v>
      </c>
      <c r="L37" s="12">
        <v>0</v>
      </c>
      <c r="M37" s="12">
        <v>27.3</v>
      </c>
      <c r="N37" s="14">
        <v>0</v>
      </c>
      <c r="O37" s="14">
        <v>0</v>
      </c>
      <c r="P37" s="14">
        <v>2.2000000000000002</v>
      </c>
      <c r="Q37" s="14">
        <v>7</v>
      </c>
      <c r="R37" s="14">
        <v>1.5</v>
      </c>
      <c r="S37" s="14">
        <v>8.6</v>
      </c>
      <c r="T37" s="14">
        <v>6</v>
      </c>
      <c r="U37" s="14">
        <v>0</v>
      </c>
      <c r="V37" s="14">
        <v>0</v>
      </c>
      <c r="W37" s="14">
        <v>1</v>
      </c>
      <c r="X37" s="14">
        <v>1</v>
      </c>
      <c r="Y37" s="4"/>
      <c r="Z37" s="14">
        <v>1648</v>
      </c>
      <c r="AA37" s="14">
        <v>10730</v>
      </c>
      <c r="AB37" s="14">
        <v>6081</v>
      </c>
      <c r="AC37" s="12">
        <v>121556</v>
      </c>
      <c r="AD37" s="12">
        <v>12269</v>
      </c>
      <c r="AE37" s="12">
        <v>1052</v>
      </c>
      <c r="AF37" s="12">
        <v>5272</v>
      </c>
      <c r="AG37" s="12">
        <v>11438</v>
      </c>
      <c r="AH37" s="14">
        <v>1004158</v>
      </c>
      <c r="AI37" s="4"/>
      <c r="AJ37" s="12">
        <v>848691</v>
      </c>
      <c r="AK37" s="12">
        <v>160</v>
      </c>
      <c r="AL37" s="12">
        <v>24185</v>
      </c>
      <c r="AM37" s="12">
        <v>20766</v>
      </c>
      <c r="AN37" s="12">
        <v>44951</v>
      </c>
      <c r="AO37" s="12">
        <v>893802</v>
      </c>
      <c r="AP37" s="12">
        <v>488530</v>
      </c>
      <c r="AQ37" s="12">
        <v>160</v>
      </c>
      <c r="AR37" s="12">
        <v>0</v>
      </c>
      <c r="AS37" s="12">
        <v>44951</v>
      </c>
      <c r="AT37" s="12">
        <v>533641</v>
      </c>
      <c r="AU37" s="14">
        <v>107</v>
      </c>
      <c r="AV37" s="14">
        <v>994</v>
      </c>
      <c r="AW37" s="14" t="s">
        <v>128</v>
      </c>
      <c r="AX37" s="12">
        <v>0</v>
      </c>
      <c r="AY37" s="12">
        <v>0</v>
      </c>
      <c r="AZ37" s="12">
        <v>0</v>
      </c>
      <c r="BA37" s="12">
        <v>0</v>
      </c>
      <c r="BB37" s="12">
        <v>0</v>
      </c>
      <c r="BC37" s="12">
        <v>0</v>
      </c>
      <c r="BD37" s="12">
        <v>361</v>
      </c>
      <c r="BE37" s="12">
        <v>105</v>
      </c>
      <c r="BF37" s="12">
        <v>0</v>
      </c>
      <c r="BG37" s="12">
        <v>105</v>
      </c>
      <c r="BH37" s="12">
        <v>0</v>
      </c>
      <c r="BI37" s="12">
        <v>466</v>
      </c>
      <c r="BJ37" s="12">
        <v>124</v>
      </c>
      <c r="BK37" s="12">
        <v>730</v>
      </c>
      <c r="BL37" s="12">
        <v>0</v>
      </c>
      <c r="BM37" s="12">
        <v>730</v>
      </c>
      <c r="BN37" s="12">
        <v>0</v>
      </c>
      <c r="BO37" s="12">
        <v>854</v>
      </c>
      <c r="BP37" s="4"/>
      <c r="BQ37" s="21">
        <v>315467</v>
      </c>
      <c r="BR37" s="21">
        <v>269754</v>
      </c>
      <c r="BS37" s="21">
        <v>585221</v>
      </c>
      <c r="BT37" s="21">
        <v>14299</v>
      </c>
      <c r="BU37" s="21">
        <v>0</v>
      </c>
      <c r="BV37" s="21">
        <v>14299</v>
      </c>
      <c r="BW37" s="21">
        <v>0</v>
      </c>
      <c r="BX37" s="21">
        <v>0</v>
      </c>
      <c r="BY37" s="21">
        <v>0</v>
      </c>
      <c r="BZ37" s="21">
        <v>4773325</v>
      </c>
      <c r="CA37" s="21">
        <v>97979</v>
      </c>
      <c r="CB37" s="21">
        <v>4871304</v>
      </c>
      <c r="CC37" s="21">
        <v>2703993</v>
      </c>
      <c r="CD37" s="21">
        <v>225937</v>
      </c>
      <c r="CE37" s="21">
        <v>8400754</v>
      </c>
      <c r="CF37" s="21">
        <v>0</v>
      </c>
      <c r="CG37" s="21">
        <v>5103091</v>
      </c>
      <c r="CH37" s="21">
        <v>599520</v>
      </c>
      <c r="CI37" s="21">
        <v>4871304</v>
      </c>
      <c r="CJ37" s="21">
        <v>329766</v>
      </c>
      <c r="CK37" s="21">
        <v>97979</v>
      </c>
      <c r="CL37" s="21">
        <v>4773325</v>
      </c>
      <c r="CM37" s="21">
        <v>269754</v>
      </c>
      <c r="CN37" s="21">
        <v>367733</v>
      </c>
      <c r="CO37" s="21">
        <v>5103091</v>
      </c>
      <c r="CP37" s="21">
        <v>4885603</v>
      </c>
      <c r="CQ37" s="21">
        <v>585221</v>
      </c>
      <c r="CR37" s="21">
        <v>5470824</v>
      </c>
      <c r="CS37" s="4"/>
      <c r="CT37" s="12">
        <v>99</v>
      </c>
      <c r="CU37" s="12">
        <v>568</v>
      </c>
      <c r="CV37" s="12">
        <v>4122</v>
      </c>
      <c r="CW37" s="12">
        <v>27347</v>
      </c>
      <c r="CX37" s="12">
        <v>680</v>
      </c>
      <c r="CY37" s="12">
        <v>32149</v>
      </c>
      <c r="CZ37" s="12">
        <v>2693</v>
      </c>
      <c r="DA37" s="12">
        <v>16378</v>
      </c>
      <c r="DB37" s="12">
        <v>634</v>
      </c>
      <c r="DC37" s="12">
        <v>19705</v>
      </c>
      <c r="DD37" s="12">
        <v>1169</v>
      </c>
      <c r="DE37" s="12">
        <v>1535</v>
      </c>
      <c r="DF37" s="12">
        <v>34853</v>
      </c>
      <c r="DG37" s="12">
        <v>1048</v>
      </c>
      <c r="DH37" s="12">
        <v>1362</v>
      </c>
      <c r="DI37" s="12">
        <v>22115</v>
      </c>
      <c r="DJ37" s="12">
        <v>12310</v>
      </c>
      <c r="DK37" s="12">
        <v>5686</v>
      </c>
      <c r="DL37" s="4"/>
      <c r="DM37" s="12">
        <v>15642</v>
      </c>
      <c r="DN37" s="12">
        <v>34846</v>
      </c>
      <c r="DO37" s="12">
        <v>50488</v>
      </c>
      <c r="DP37" s="12">
        <v>53612</v>
      </c>
      <c r="DQ37" s="12">
        <v>1490</v>
      </c>
      <c r="DR37" s="12">
        <v>6368</v>
      </c>
      <c r="DS37" s="12">
        <v>1839732</v>
      </c>
      <c r="DT37" s="12">
        <v>6591735</v>
      </c>
      <c r="DU37" s="12">
        <v>8431467</v>
      </c>
    </row>
    <row r="38" spans="1:125" ht="15.75" customHeight="1" x14ac:dyDescent="0.2">
      <c r="A38" s="7" t="s">
        <v>162</v>
      </c>
      <c r="B38" s="4"/>
      <c r="C38" s="10">
        <v>1</v>
      </c>
      <c r="D38" s="11">
        <v>0</v>
      </c>
      <c r="E38" s="10">
        <v>85</v>
      </c>
      <c r="F38" s="10">
        <v>1721</v>
      </c>
      <c r="G38" s="4"/>
      <c r="H38" s="10">
        <v>41.4</v>
      </c>
      <c r="I38" s="10">
        <v>41.9</v>
      </c>
      <c r="J38" s="10">
        <v>3.3</v>
      </c>
      <c r="K38" s="10">
        <v>12.5</v>
      </c>
      <c r="L38" s="10">
        <v>0</v>
      </c>
      <c r="M38" s="10">
        <v>99.1</v>
      </c>
      <c r="N38" s="11">
        <v>0</v>
      </c>
      <c r="O38" s="11">
        <v>1.7</v>
      </c>
      <c r="P38" s="11">
        <v>11.6</v>
      </c>
      <c r="Q38" s="11">
        <v>16.5</v>
      </c>
      <c r="R38" s="11">
        <v>13.3</v>
      </c>
      <c r="S38" s="11">
        <v>14</v>
      </c>
      <c r="T38" s="11">
        <v>18.2</v>
      </c>
      <c r="U38" s="11">
        <v>14.7</v>
      </c>
      <c r="V38" s="11">
        <v>5</v>
      </c>
      <c r="W38" s="11">
        <v>0</v>
      </c>
      <c r="X38" s="11">
        <v>4</v>
      </c>
      <c r="Y38" s="4"/>
      <c r="Z38" s="11">
        <v>1323</v>
      </c>
      <c r="AA38" s="11">
        <v>22322</v>
      </c>
      <c r="AB38" s="11">
        <v>70842</v>
      </c>
      <c r="AC38" s="10">
        <v>265271</v>
      </c>
      <c r="AD38" s="10">
        <v>36512</v>
      </c>
      <c r="AE38" s="10">
        <v>3974</v>
      </c>
      <c r="AF38" s="10">
        <v>13918</v>
      </c>
      <c r="AG38" s="10">
        <v>9070</v>
      </c>
      <c r="AH38" s="11">
        <v>1041076</v>
      </c>
      <c r="AI38" s="4"/>
      <c r="AJ38" s="10">
        <v>974176</v>
      </c>
      <c r="AK38" s="10">
        <v>0</v>
      </c>
      <c r="AL38" s="10">
        <v>75250</v>
      </c>
      <c r="AM38" s="10">
        <v>456206</v>
      </c>
      <c r="AN38" s="10">
        <v>531456</v>
      </c>
      <c r="AO38" s="10">
        <v>1505632</v>
      </c>
      <c r="AP38" s="10">
        <v>735021</v>
      </c>
      <c r="AQ38" s="10">
        <v>0</v>
      </c>
      <c r="AR38" s="10">
        <v>0</v>
      </c>
      <c r="AS38" s="10">
        <v>531456</v>
      </c>
      <c r="AT38" s="10">
        <v>1266477</v>
      </c>
      <c r="AU38" s="11">
        <v>0</v>
      </c>
      <c r="AV38" s="11">
        <v>0</v>
      </c>
      <c r="AW38" s="11">
        <v>0</v>
      </c>
      <c r="AX38" s="10">
        <v>0</v>
      </c>
      <c r="AY38" s="10">
        <v>38</v>
      </c>
      <c r="AZ38" s="10">
        <v>0</v>
      </c>
      <c r="BA38" s="10">
        <v>38</v>
      </c>
      <c r="BB38" s="10">
        <v>0</v>
      </c>
      <c r="BC38" s="10">
        <v>38</v>
      </c>
      <c r="BD38" s="10">
        <v>56</v>
      </c>
      <c r="BE38" s="10">
        <v>20</v>
      </c>
      <c r="BF38" s="10">
        <v>0</v>
      </c>
      <c r="BG38" s="10">
        <v>20</v>
      </c>
      <c r="BH38" s="10">
        <v>0</v>
      </c>
      <c r="BI38" s="10">
        <v>76</v>
      </c>
      <c r="BJ38" s="10">
        <v>571</v>
      </c>
      <c r="BK38" s="10">
        <v>1053</v>
      </c>
      <c r="BL38" s="10">
        <v>0</v>
      </c>
      <c r="BM38" s="10">
        <v>1053</v>
      </c>
      <c r="BN38" s="10">
        <v>0</v>
      </c>
      <c r="BO38" s="10">
        <v>1624</v>
      </c>
      <c r="BP38" s="4"/>
      <c r="BQ38" s="20">
        <v>670170</v>
      </c>
      <c r="BR38" s="20">
        <v>1213211</v>
      </c>
      <c r="BS38" s="20">
        <v>1883381</v>
      </c>
      <c r="BT38" s="20">
        <v>263623</v>
      </c>
      <c r="BU38" s="20">
        <v>0</v>
      </c>
      <c r="BV38" s="20">
        <v>263623</v>
      </c>
      <c r="BW38" s="20">
        <v>43344</v>
      </c>
      <c r="BX38" s="20">
        <v>563</v>
      </c>
      <c r="BY38" s="20">
        <v>43907</v>
      </c>
      <c r="BZ38" s="20">
        <v>7057796</v>
      </c>
      <c r="CA38" s="20">
        <v>157496</v>
      </c>
      <c r="CB38" s="20">
        <v>7215292</v>
      </c>
      <c r="CC38" s="20">
        <v>11153457</v>
      </c>
      <c r="CD38" s="20">
        <v>1229910</v>
      </c>
      <c r="CE38" s="20">
        <v>21789570</v>
      </c>
      <c r="CF38" s="20">
        <v>92434</v>
      </c>
      <c r="CG38" s="20">
        <v>7982879</v>
      </c>
      <c r="CH38" s="20">
        <v>2147004</v>
      </c>
      <c r="CI38" s="20">
        <v>7259199</v>
      </c>
      <c r="CJ38" s="20">
        <v>933793</v>
      </c>
      <c r="CK38" s="20">
        <v>158059</v>
      </c>
      <c r="CL38" s="20">
        <v>7101140</v>
      </c>
      <c r="CM38" s="20">
        <v>1213211</v>
      </c>
      <c r="CN38" s="20">
        <v>1371270</v>
      </c>
      <c r="CO38" s="20">
        <v>8034933</v>
      </c>
      <c r="CP38" s="20">
        <v>7478915</v>
      </c>
      <c r="CQ38" s="20">
        <v>1927288</v>
      </c>
      <c r="CR38" s="20">
        <v>9406203</v>
      </c>
      <c r="CS38" s="4"/>
      <c r="CT38" s="10">
        <v>623</v>
      </c>
      <c r="CU38" s="10">
        <v>1118</v>
      </c>
      <c r="CV38" s="10">
        <v>10913</v>
      </c>
      <c r="CW38" s="10">
        <v>28473</v>
      </c>
      <c r="CX38" s="10">
        <v>1356</v>
      </c>
      <c r="CY38" s="10">
        <v>40742</v>
      </c>
      <c r="CZ38" s="10">
        <v>6594</v>
      </c>
      <c r="DA38" s="10">
        <v>21869</v>
      </c>
      <c r="DB38" s="10">
        <v>892</v>
      </c>
      <c r="DC38" s="10">
        <v>29355</v>
      </c>
      <c r="DD38" s="10">
        <v>1129</v>
      </c>
      <c r="DE38" s="10">
        <v>1643</v>
      </c>
      <c r="DF38" s="10">
        <v>43514</v>
      </c>
      <c r="DG38" s="10">
        <v>1041</v>
      </c>
      <c r="DH38" s="10">
        <v>1535</v>
      </c>
      <c r="DI38" s="10">
        <v>31931</v>
      </c>
      <c r="DJ38" s="10">
        <v>577</v>
      </c>
      <c r="DK38" s="10">
        <v>394</v>
      </c>
      <c r="DL38" s="4"/>
      <c r="DM38" s="10">
        <v>12810</v>
      </c>
      <c r="DN38" s="10">
        <v>24913</v>
      </c>
      <c r="DO38" s="10">
        <v>37723</v>
      </c>
      <c r="DP38" s="10">
        <v>0</v>
      </c>
      <c r="DQ38" s="10">
        <v>0</v>
      </c>
      <c r="DR38" s="10">
        <v>3178</v>
      </c>
      <c r="DS38" s="10">
        <v>1640313</v>
      </c>
      <c r="DT38" s="10">
        <v>0</v>
      </c>
      <c r="DU38" s="10">
        <v>1640313</v>
      </c>
    </row>
    <row r="39" spans="1:125" ht="15.75" customHeight="1" x14ac:dyDescent="0.2">
      <c r="A39" s="8" t="s">
        <v>163</v>
      </c>
      <c r="B39" s="4"/>
      <c r="C39" s="12">
        <v>2</v>
      </c>
      <c r="D39" s="14">
        <v>4500</v>
      </c>
      <c r="E39" s="12">
        <v>69.5</v>
      </c>
      <c r="F39" s="12">
        <v>764</v>
      </c>
      <c r="G39" s="4"/>
      <c r="H39" s="12">
        <v>14</v>
      </c>
      <c r="I39" s="12">
        <v>3.6</v>
      </c>
      <c r="J39" s="12">
        <v>5.6</v>
      </c>
      <c r="K39" s="12">
        <v>0</v>
      </c>
      <c r="L39" s="12">
        <v>0</v>
      </c>
      <c r="M39" s="12">
        <v>23.2</v>
      </c>
      <c r="N39" s="14">
        <v>0.6</v>
      </c>
      <c r="O39" s="14">
        <v>0</v>
      </c>
      <c r="P39" s="14">
        <v>5</v>
      </c>
      <c r="Q39" s="14">
        <v>2.6</v>
      </c>
      <c r="R39" s="14">
        <v>3</v>
      </c>
      <c r="S39" s="14">
        <v>7</v>
      </c>
      <c r="T39" s="14">
        <v>1</v>
      </c>
      <c r="U39" s="14">
        <v>2</v>
      </c>
      <c r="V39" s="14">
        <v>0</v>
      </c>
      <c r="W39" s="14">
        <v>1</v>
      </c>
      <c r="X39" s="14">
        <v>0</v>
      </c>
      <c r="Y39" s="4"/>
      <c r="Z39" s="14">
        <v>223</v>
      </c>
      <c r="AA39" s="14">
        <v>3948</v>
      </c>
      <c r="AB39" s="14">
        <v>2318</v>
      </c>
      <c r="AC39" s="12">
        <v>70617</v>
      </c>
      <c r="AD39" s="12">
        <v>5670</v>
      </c>
      <c r="AE39" s="12">
        <v>1713</v>
      </c>
      <c r="AF39" s="12">
        <v>264</v>
      </c>
      <c r="AG39" s="12">
        <v>1048</v>
      </c>
      <c r="AH39" s="14">
        <v>437132</v>
      </c>
      <c r="AI39" s="4"/>
      <c r="AJ39" s="12">
        <v>118002</v>
      </c>
      <c r="AK39" s="12">
        <v>160</v>
      </c>
      <c r="AL39" s="12">
        <v>57216</v>
      </c>
      <c r="AM39" s="12">
        <v>155943</v>
      </c>
      <c r="AN39" s="12">
        <v>213159</v>
      </c>
      <c r="AO39" s="12">
        <v>331321</v>
      </c>
      <c r="AP39" s="12">
        <v>118002</v>
      </c>
      <c r="AQ39" s="12">
        <v>160</v>
      </c>
      <c r="AR39" s="12">
        <v>72000</v>
      </c>
      <c r="AS39" s="12">
        <v>285159</v>
      </c>
      <c r="AT39" s="12">
        <v>403321</v>
      </c>
      <c r="AU39" s="14">
        <v>1028</v>
      </c>
      <c r="AV39" s="14">
        <v>770</v>
      </c>
      <c r="AW39" s="14">
        <v>1105</v>
      </c>
      <c r="AX39" s="12">
        <v>0</v>
      </c>
      <c r="AY39" s="12">
        <v>6</v>
      </c>
      <c r="AZ39" s="12">
        <v>0</v>
      </c>
      <c r="BA39" s="12">
        <v>6</v>
      </c>
      <c r="BB39" s="12">
        <v>0</v>
      </c>
      <c r="BC39" s="12">
        <v>6</v>
      </c>
      <c r="BD39" s="12">
        <v>3</v>
      </c>
      <c r="BE39" s="12">
        <v>2</v>
      </c>
      <c r="BF39" s="12">
        <v>0</v>
      </c>
      <c r="BG39" s="12">
        <v>2</v>
      </c>
      <c r="BH39" s="12">
        <v>0</v>
      </c>
      <c r="BI39" s="12">
        <v>5</v>
      </c>
      <c r="BJ39" s="12">
        <v>32</v>
      </c>
      <c r="BK39" s="12">
        <v>116</v>
      </c>
      <c r="BL39" s="12">
        <v>0</v>
      </c>
      <c r="BM39" s="12">
        <v>116</v>
      </c>
      <c r="BN39" s="12">
        <v>0</v>
      </c>
      <c r="BO39" s="12">
        <v>148</v>
      </c>
      <c r="BP39" s="4"/>
      <c r="BQ39" s="21">
        <v>184211</v>
      </c>
      <c r="BR39" s="21">
        <v>193667</v>
      </c>
      <c r="BS39" s="21">
        <v>377878</v>
      </c>
      <c r="BT39" s="21">
        <v>76726</v>
      </c>
      <c r="BU39" s="21"/>
      <c r="BV39" s="21">
        <v>76726</v>
      </c>
      <c r="BW39" s="21">
        <v>69854</v>
      </c>
      <c r="BX39" s="21"/>
      <c r="BY39" s="21">
        <v>69854</v>
      </c>
      <c r="BZ39" s="21">
        <v>2312908</v>
      </c>
      <c r="CA39" s="21">
        <v>7751</v>
      </c>
      <c r="CB39" s="21">
        <v>2320659</v>
      </c>
      <c r="CC39" s="21">
        <v>1931515</v>
      </c>
      <c r="CD39" s="21">
        <v>148767</v>
      </c>
      <c r="CE39" s="21">
        <v>4925399</v>
      </c>
      <c r="CF39" s="21"/>
      <c r="CG39" s="21">
        <v>2199405</v>
      </c>
      <c r="CH39" s="21">
        <v>454604</v>
      </c>
      <c r="CI39" s="21">
        <v>2390513</v>
      </c>
      <c r="CJ39" s="21">
        <v>260937</v>
      </c>
      <c r="CK39" s="21">
        <v>7751</v>
      </c>
      <c r="CL39" s="21">
        <v>2382762</v>
      </c>
      <c r="CM39" s="21">
        <v>193667</v>
      </c>
      <c r="CN39" s="21">
        <v>201418</v>
      </c>
      <c r="CO39" s="21">
        <v>2643699</v>
      </c>
      <c r="CP39" s="21">
        <v>2397385</v>
      </c>
      <c r="CQ39" s="21">
        <v>447732</v>
      </c>
      <c r="CR39" s="21">
        <v>2845117</v>
      </c>
      <c r="CS39" s="4"/>
      <c r="CT39" s="12">
        <v>293</v>
      </c>
      <c r="CU39" s="12">
        <v>419</v>
      </c>
      <c r="CV39" s="12">
        <v>1064</v>
      </c>
      <c r="CW39" s="12">
        <v>10097</v>
      </c>
      <c r="CX39" s="12">
        <v>1364</v>
      </c>
      <c r="CY39" s="12">
        <v>12525</v>
      </c>
      <c r="CZ39" s="12">
        <v>646</v>
      </c>
      <c r="DA39" s="12">
        <v>7382</v>
      </c>
      <c r="DB39" s="12">
        <v>621</v>
      </c>
      <c r="DC39" s="12">
        <v>8649</v>
      </c>
      <c r="DD39" s="12">
        <v>355</v>
      </c>
      <c r="DE39" s="12">
        <v>589</v>
      </c>
      <c r="DF39" s="12">
        <v>13469</v>
      </c>
      <c r="DG39" s="12">
        <v>331</v>
      </c>
      <c r="DH39" s="12">
        <v>539</v>
      </c>
      <c r="DI39" s="12">
        <v>9519</v>
      </c>
      <c r="DJ39" s="12">
        <v>100</v>
      </c>
      <c r="DK39" s="12">
        <v>57</v>
      </c>
      <c r="DL39" s="4"/>
      <c r="DM39" s="12">
        <v>4949</v>
      </c>
      <c r="DN39" s="12">
        <v>545</v>
      </c>
      <c r="DO39" s="12">
        <v>5494</v>
      </c>
      <c r="DP39" s="12">
        <v>13297</v>
      </c>
      <c r="DQ39" s="12">
        <v>2269</v>
      </c>
      <c r="DR39" s="12">
        <v>979</v>
      </c>
      <c r="DS39" s="12" t="s">
        <v>128</v>
      </c>
      <c r="DT39" s="12" t="s">
        <v>128</v>
      </c>
      <c r="DU39" s="12" t="s">
        <v>128</v>
      </c>
    </row>
    <row r="40" spans="1:125" ht="15.75" customHeight="1" x14ac:dyDescent="0.2">
      <c r="A40" s="7" t="s">
        <v>164</v>
      </c>
      <c r="B40" s="4"/>
      <c r="C40" s="10">
        <v>6</v>
      </c>
      <c r="D40" s="11"/>
      <c r="E40" s="10">
        <v>115</v>
      </c>
      <c r="F40" s="10">
        <v>3738</v>
      </c>
      <c r="G40" s="4"/>
      <c r="H40" s="10">
        <v>54.1</v>
      </c>
      <c r="I40" s="10">
        <v>0</v>
      </c>
      <c r="J40" s="10">
        <v>38</v>
      </c>
      <c r="K40" s="10">
        <v>0.5</v>
      </c>
      <c r="L40" s="10">
        <v>0</v>
      </c>
      <c r="M40" s="10">
        <v>92.6</v>
      </c>
      <c r="N40" s="11">
        <v>0</v>
      </c>
      <c r="O40" s="11">
        <v>0</v>
      </c>
      <c r="P40" s="11">
        <v>0</v>
      </c>
      <c r="Q40" s="11">
        <v>0</v>
      </c>
      <c r="R40" s="11">
        <v>0</v>
      </c>
      <c r="S40" s="11">
        <v>0</v>
      </c>
      <c r="T40" s="11">
        <v>0</v>
      </c>
      <c r="U40" s="11">
        <v>0</v>
      </c>
      <c r="V40" s="11">
        <v>0</v>
      </c>
      <c r="W40" s="11">
        <v>0</v>
      </c>
      <c r="X40" s="11">
        <v>0</v>
      </c>
      <c r="Y40" s="4"/>
      <c r="Z40" s="11">
        <v>303</v>
      </c>
      <c r="AA40" s="11">
        <v>12583</v>
      </c>
      <c r="AB40" s="11">
        <v>7811</v>
      </c>
      <c r="AC40" s="10">
        <v>137642</v>
      </c>
      <c r="AD40" s="10">
        <v>42936</v>
      </c>
      <c r="AE40" s="10">
        <v>3967</v>
      </c>
      <c r="AF40" s="10">
        <v>2007</v>
      </c>
      <c r="AG40" s="10">
        <v>7134</v>
      </c>
      <c r="AH40" s="11"/>
      <c r="AI40" s="4"/>
      <c r="AJ40" s="10">
        <v>1253569</v>
      </c>
      <c r="AK40" s="10">
        <v>35029</v>
      </c>
      <c r="AL40" s="10">
        <v>50401</v>
      </c>
      <c r="AM40" s="10">
        <v>323269</v>
      </c>
      <c r="AN40" s="10">
        <v>373670</v>
      </c>
      <c r="AO40" s="10">
        <v>1662268</v>
      </c>
      <c r="AP40" s="10">
        <v>1027564</v>
      </c>
      <c r="AQ40" s="10">
        <v>1823</v>
      </c>
      <c r="AR40" s="10">
        <v>125466</v>
      </c>
      <c r="AS40" s="10">
        <v>499136</v>
      </c>
      <c r="AT40" s="10">
        <v>1528523</v>
      </c>
      <c r="AU40" s="11"/>
      <c r="AV40" s="11"/>
      <c r="AW40" s="11"/>
      <c r="AX40" s="10">
        <v>7</v>
      </c>
      <c r="AY40" s="10">
        <v>4793</v>
      </c>
      <c r="AZ40" s="10">
        <v>0</v>
      </c>
      <c r="BA40" s="10">
        <v>4793</v>
      </c>
      <c r="BB40" s="10">
        <v>0</v>
      </c>
      <c r="BC40" s="10">
        <v>4800</v>
      </c>
      <c r="BD40" s="10">
        <v>50</v>
      </c>
      <c r="BE40" s="10">
        <v>101</v>
      </c>
      <c r="BF40" s="10">
        <v>0</v>
      </c>
      <c r="BG40" s="10">
        <v>101</v>
      </c>
      <c r="BH40" s="10">
        <v>0</v>
      </c>
      <c r="BI40" s="10">
        <v>151</v>
      </c>
      <c r="BJ40" s="10">
        <v>631</v>
      </c>
      <c r="BK40" s="10">
        <v>60777</v>
      </c>
      <c r="BL40" s="10">
        <v>0</v>
      </c>
      <c r="BM40" s="10">
        <v>60777</v>
      </c>
      <c r="BN40" s="10">
        <v>0</v>
      </c>
      <c r="BO40" s="10">
        <v>61408</v>
      </c>
      <c r="BP40" s="4"/>
      <c r="BQ40" s="20">
        <v>923341</v>
      </c>
      <c r="BR40" s="20">
        <v>246920</v>
      </c>
      <c r="BS40" s="20">
        <v>1170261</v>
      </c>
      <c r="BT40" s="20">
        <v>315150</v>
      </c>
      <c r="BU40" s="20">
        <v>5900</v>
      </c>
      <c r="BV40" s="20">
        <v>321050</v>
      </c>
      <c r="BW40" s="20">
        <v>83466</v>
      </c>
      <c r="BX40" s="20">
        <v>2540</v>
      </c>
      <c r="BY40" s="20">
        <v>86006</v>
      </c>
      <c r="BZ40" s="20">
        <v>11082589</v>
      </c>
      <c r="CA40" s="20">
        <v>243260</v>
      </c>
      <c r="CB40" s="20">
        <v>11325849</v>
      </c>
      <c r="CC40" s="20">
        <v>8272560</v>
      </c>
      <c r="CD40" s="20">
        <v>1245646</v>
      </c>
      <c r="CE40" s="20">
        <v>22421372</v>
      </c>
      <c r="CF40" s="20">
        <v>719524</v>
      </c>
      <c r="CG40" s="20">
        <v>12404545</v>
      </c>
      <c r="CH40" s="20">
        <v>1491311</v>
      </c>
      <c r="CI40" s="20">
        <v>11411855</v>
      </c>
      <c r="CJ40" s="20">
        <v>1238491</v>
      </c>
      <c r="CK40" s="20">
        <v>245800</v>
      </c>
      <c r="CL40" s="20">
        <v>11166055</v>
      </c>
      <c r="CM40" s="20">
        <v>252820</v>
      </c>
      <c r="CN40" s="20">
        <v>498620</v>
      </c>
      <c r="CO40" s="20">
        <v>12404546</v>
      </c>
      <c r="CP40" s="20">
        <v>11646899</v>
      </c>
      <c r="CQ40" s="20">
        <v>1256267</v>
      </c>
      <c r="CR40" s="20">
        <v>12903166</v>
      </c>
      <c r="CS40" s="4"/>
      <c r="CT40" s="10">
        <v>614</v>
      </c>
      <c r="CU40" s="10">
        <v>1366</v>
      </c>
      <c r="CV40" s="10">
        <v>6771</v>
      </c>
      <c r="CW40" s="10">
        <v>18308</v>
      </c>
      <c r="CX40" s="10">
        <v>54</v>
      </c>
      <c r="CY40" s="10">
        <v>25133</v>
      </c>
      <c r="CZ40" s="10">
        <v>5071</v>
      </c>
      <c r="DA40" s="10">
        <v>14565</v>
      </c>
      <c r="DB40" s="10">
        <v>38</v>
      </c>
      <c r="DC40" s="10">
        <v>19674</v>
      </c>
      <c r="DD40" s="10">
        <v>1741</v>
      </c>
      <c r="DE40" s="10">
        <v>2475</v>
      </c>
      <c r="DF40" s="10">
        <v>29349</v>
      </c>
      <c r="DG40" s="10">
        <v>1497</v>
      </c>
      <c r="DH40" s="10">
        <v>2181</v>
      </c>
      <c r="DI40" s="10">
        <v>23352</v>
      </c>
      <c r="DJ40" s="10">
        <v>75</v>
      </c>
      <c r="DK40" s="10">
        <v>68</v>
      </c>
      <c r="DL40" s="4"/>
      <c r="DM40" s="10">
        <v>1247</v>
      </c>
      <c r="DN40" s="10">
        <v>77</v>
      </c>
      <c r="DO40" s="10">
        <v>1324</v>
      </c>
      <c r="DP40" s="10">
        <v>98995</v>
      </c>
      <c r="DQ40" s="10">
        <v>20105</v>
      </c>
      <c r="DR40" s="10">
        <v>936</v>
      </c>
      <c r="DS40" s="10">
        <v>265123</v>
      </c>
      <c r="DT40" s="10">
        <v>133291</v>
      </c>
      <c r="DU40" s="10">
        <v>398414</v>
      </c>
    </row>
    <row r="41" spans="1:125" ht="15.75" customHeight="1" x14ac:dyDescent="0.2">
      <c r="A41" s="8" t="s">
        <v>165</v>
      </c>
      <c r="B41" s="4"/>
      <c r="C41" s="12">
        <v>3</v>
      </c>
      <c r="D41" s="15">
        <v>12975</v>
      </c>
      <c r="E41" s="12">
        <v>90</v>
      </c>
      <c r="F41" s="12">
        <v>1631</v>
      </c>
      <c r="G41" s="4"/>
      <c r="H41" s="12">
        <v>41.42</v>
      </c>
      <c r="I41" s="12">
        <v>22.2</v>
      </c>
      <c r="J41" s="12">
        <v>7.1</v>
      </c>
      <c r="K41" s="12">
        <v>3.8</v>
      </c>
      <c r="L41" s="12">
        <v>0</v>
      </c>
      <c r="M41" s="12">
        <v>74.52</v>
      </c>
      <c r="N41" s="15">
        <v>0</v>
      </c>
      <c r="O41" s="15">
        <v>0</v>
      </c>
      <c r="P41" s="15">
        <v>6.79</v>
      </c>
      <c r="Q41" s="14">
        <v>17.8</v>
      </c>
      <c r="R41" s="15">
        <v>4.4000000000000004</v>
      </c>
      <c r="S41" s="15">
        <v>23.63</v>
      </c>
      <c r="T41" s="15">
        <v>12.9</v>
      </c>
      <c r="U41" s="15">
        <v>3</v>
      </c>
      <c r="V41" s="15">
        <v>2</v>
      </c>
      <c r="W41" s="15">
        <v>3</v>
      </c>
      <c r="X41" s="15">
        <v>1</v>
      </c>
      <c r="Y41" s="4"/>
      <c r="Z41" s="15">
        <v>108</v>
      </c>
      <c r="AA41" s="15">
        <v>2853</v>
      </c>
      <c r="AB41" s="15">
        <v>1915</v>
      </c>
      <c r="AC41" s="12">
        <v>93575</v>
      </c>
      <c r="AD41" s="12">
        <v>25504</v>
      </c>
      <c r="AE41" s="12" t="s">
        <v>128</v>
      </c>
      <c r="AF41" s="12">
        <v>11755</v>
      </c>
      <c r="AG41" s="12">
        <v>9811</v>
      </c>
      <c r="AH41" s="15">
        <v>1394965</v>
      </c>
      <c r="AI41" s="4"/>
      <c r="AJ41" s="12">
        <v>319213</v>
      </c>
      <c r="AK41" s="12">
        <v>1372</v>
      </c>
      <c r="AL41" s="12">
        <v>261226</v>
      </c>
      <c r="AM41" s="12">
        <v>146728</v>
      </c>
      <c r="AN41" s="12">
        <v>407954</v>
      </c>
      <c r="AO41" s="12">
        <v>728539</v>
      </c>
      <c r="AP41" s="12">
        <v>361609</v>
      </c>
      <c r="AQ41" s="12">
        <v>189</v>
      </c>
      <c r="AR41" s="12">
        <v>477</v>
      </c>
      <c r="AS41" s="12">
        <v>408431</v>
      </c>
      <c r="AT41" s="12">
        <v>770229</v>
      </c>
      <c r="AU41" s="15">
        <v>31</v>
      </c>
      <c r="AV41" s="15">
        <v>4281</v>
      </c>
      <c r="AW41" s="15">
        <v>149490</v>
      </c>
      <c r="AX41" s="12">
        <v>1</v>
      </c>
      <c r="AY41" s="12">
        <v>0</v>
      </c>
      <c r="AZ41" s="12">
        <v>0</v>
      </c>
      <c r="BA41" s="12">
        <v>0</v>
      </c>
      <c r="BB41" s="12">
        <v>0</v>
      </c>
      <c r="BC41" s="12">
        <v>1</v>
      </c>
      <c r="BD41" s="12">
        <v>6</v>
      </c>
      <c r="BE41" s="12">
        <v>69</v>
      </c>
      <c r="BF41" s="12">
        <v>0</v>
      </c>
      <c r="BG41" s="12">
        <v>69</v>
      </c>
      <c r="BH41" s="12">
        <v>0</v>
      </c>
      <c r="BI41" s="12">
        <v>75</v>
      </c>
      <c r="BJ41" s="12">
        <v>88</v>
      </c>
      <c r="BK41" s="12">
        <v>2876</v>
      </c>
      <c r="BL41" s="12">
        <v>0</v>
      </c>
      <c r="BM41" s="12">
        <v>2876</v>
      </c>
      <c r="BN41" s="12">
        <v>0</v>
      </c>
      <c r="BO41" s="12">
        <v>2964</v>
      </c>
      <c r="BP41" s="4"/>
      <c r="BQ41" s="22">
        <v>745185</v>
      </c>
      <c r="BR41" s="22">
        <v>303938</v>
      </c>
      <c r="BS41" s="21">
        <v>1049123</v>
      </c>
      <c r="BT41" s="22">
        <v>179008</v>
      </c>
      <c r="BU41" s="22">
        <v>0</v>
      </c>
      <c r="BV41" s="21">
        <v>179008</v>
      </c>
      <c r="BW41" s="22">
        <v>40221</v>
      </c>
      <c r="BX41" s="22">
        <v>0</v>
      </c>
      <c r="BY41" s="21">
        <v>40221</v>
      </c>
      <c r="BZ41" s="22">
        <v>4858883</v>
      </c>
      <c r="CA41" s="22">
        <v>22362</v>
      </c>
      <c r="CB41" s="21">
        <v>4881245</v>
      </c>
      <c r="CC41" s="22">
        <v>7146429</v>
      </c>
      <c r="CD41" s="22">
        <v>2050217</v>
      </c>
      <c r="CE41" s="21">
        <v>15346243</v>
      </c>
      <c r="CF41" s="22">
        <v>0</v>
      </c>
      <c r="CG41" s="22">
        <v>5823298</v>
      </c>
      <c r="CH41" s="21">
        <v>1228131</v>
      </c>
      <c r="CI41" s="21">
        <v>4921466</v>
      </c>
      <c r="CJ41" s="21">
        <v>924193</v>
      </c>
      <c r="CK41" s="21">
        <v>22362</v>
      </c>
      <c r="CL41" s="21">
        <v>4899104</v>
      </c>
      <c r="CM41" s="21">
        <v>303938</v>
      </c>
      <c r="CN41" s="21">
        <v>326300</v>
      </c>
      <c r="CO41" s="21">
        <v>5823297</v>
      </c>
      <c r="CP41" s="21">
        <v>5060253</v>
      </c>
      <c r="CQ41" s="21">
        <v>1089344</v>
      </c>
      <c r="CR41" s="21">
        <v>6149597</v>
      </c>
      <c r="CS41" s="4"/>
      <c r="CT41" s="12">
        <v>7</v>
      </c>
      <c r="CU41" s="12" t="s">
        <v>128</v>
      </c>
      <c r="CV41" s="12">
        <v>7643</v>
      </c>
      <c r="CW41" s="12">
        <v>22680</v>
      </c>
      <c r="CX41" s="12">
        <v>1364</v>
      </c>
      <c r="CY41" s="12">
        <v>31687</v>
      </c>
      <c r="CZ41" s="12">
        <v>4567</v>
      </c>
      <c r="DA41" s="12">
        <v>18570</v>
      </c>
      <c r="DB41" s="12">
        <v>608</v>
      </c>
      <c r="DC41" s="12">
        <v>23745</v>
      </c>
      <c r="DD41" s="12">
        <v>1119</v>
      </c>
      <c r="DE41" s="12">
        <v>1326</v>
      </c>
      <c r="DF41" s="12">
        <v>34132</v>
      </c>
      <c r="DG41" s="12">
        <v>1032</v>
      </c>
      <c r="DH41" s="12">
        <v>1204</v>
      </c>
      <c r="DI41" s="12">
        <v>25981</v>
      </c>
      <c r="DJ41" s="12">
        <v>891</v>
      </c>
      <c r="DK41" s="12">
        <v>300</v>
      </c>
      <c r="DL41" s="4"/>
      <c r="DM41" s="12">
        <v>34089</v>
      </c>
      <c r="DN41" s="12">
        <v>1699</v>
      </c>
      <c r="DO41" s="12">
        <v>35788</v>
      </c>
      <c r="DP41" s="12">
        <v>23365</v>
      </c>
      <c r="DQ41" s="12">
        <v>6874</v>
      </c>
      <c r="DR41" s="12">
        <v>2660</v>
      </c>
      <c r="DS41" s="12">
        <v>3087013</v>
      </c>
      <c r="DT41" s="12">
        <v>625848</v>
      </c>
      <c r="DU41" s="12">
        <v>3712861</v>
      </c>
    </row>
    <row r="42" spans="1:125" ht="15.75" customHeight="1" x14ac:dyDescent="0.2">
      <c r="A42" s="7" t="s">
        <v>166</v>
      </c>
      <c r="B42" s="4"/>
      <c r="C42" s="10">
        <v>7</v>
      </c>
      <c r="D42" s="11">
        <v>13173</v>
      </c>
      <c r="E42" s="10">
        <v>136</v>
      </c>
      <c r="F42" s="10">
        <v>2621</v>
      </c>
      <c r="G42" s="4"/>
      <c r="H42" s="10">
        <v>42.6</v>
      </c>
      <c r="I42" s="10">
        <v>16.100000000000001</v>
      </c>
      <c r="J42" s="10">
        <v>5.6</v>
      </c>
      <c r="K42" s="10">
        <v>3.6</v>
      </c>
      <c r="L42" s="10">
        <v>1</v>
      </c>
      <c r="M42" s="10">
        <v>68.900000000000006</v>
      </c>
      <c r="N42" s="11"/>
      <c r="O42" s="11">
        <v>0</v>
      </c>
      <c r="P42" s="11">
        <v>0</v>
      </c>
      <c r="Q42" s="11">
        <v>22.7</v>
      </c>
      <c r="R42" s="11">
        <v>6.5</v>
      </c>
      <c r="S42" s="11">
        <v>19</v>
      </c>
      <c r="T42" s="11">
        <v>10.4</v>
      </c>
      <c r="U42" s="11">
        <v>4.5999999999999996</v>
      </c>
      <c r="V42" s="11">
        <v>2.9</v>
      </c>
      <c r="W42" s="11">
        <v>1.8</v>
      </c>
      <c r="X42" s="11">
        <v>1</v>
      </c>
      <c r="Y42" s="4"/>
      <c r="Z42" s="11" t="s">
        <v>128</v>
      </c>
      <c r="AA42" s="11" t="s">
        <v>128</v>
      </c>
      <c r="AB42" s="11" t="s">
        <v>128</v>
      </c>
      <c r="AC42" s="10">
        <v>232462</v>
      </c>
      <c r="AD42" s="10" t="s">
        <v>128</v>
      </c>
      <c r="AE42" s="10">
        <v>4962</v>
      </c>
      <c r="AF42" s="10">
        <v>6236</v>
      </c>
      <c r="AG42" s="10">
        <v>5932</v>
      </c>
      <c r="AH42" s="11">
        <v>1182169</v>
      </c>
      <c r="AI42" s="4"/>
      <c r="AJ42" s="10">
        <v>388933</v>
      </c>
      <c r="AK42" s="10">
        <v>126</v>
      </c>
      <c r="AL42" s="10">
        <v>164669</v>
      </c>
      <c r="AM42" s="10">
        <v>654551</v>
      </c>
      <c r="AN42" s="10">
        <v>819220</v>
      </c>
      <c r="AO42" s="10">
        <v>1208279</v>
      </c>
      <c r="AP42" s="10">
        <v>299269</v>
      </c>
      <c r="AQ42" s="10">
        <v>82</v>
      </c>
      <c r="AR42" s="10">
        <v>327145</v>
      </c>
      <c r="AS42" s="10">
        <v>1146365</v>
      </c>
      <c r="AT42" s="10">
        <v>1445716</v>
      </c>
      <c r="AU42" s="11">
        <v>938</v>
      </c>
      <c r="AV42" s="11">
        <v>1448</v>
      </c>
      <c r="AW42" s="11">
        <v>20364</v>
      </c>
      <c r="AX42" s="10">
        <v>2</v>
      </c>
      <c r="AY42" s="10">
        <v>4934</v>
      </c>
      <c r="AZ42" s="10">
        <v>0</v>
      </c>
      <c r="BA42" s="10">
        <v>4934</v>
      </c>
      <c r="BB42" s="10">
        <v>0</v>
      </c>
      <c r="BC42" s="10">
        <v>4936</v>
      </c>
      <c r="BD42" s="10">
        <v>50</v>
      </c>
      <c r="BE42" s="10">
        <v>55</v>
      </c>
      <c r="BF42" s="10">
        <v>0</v>
      </c>
      <c r="BG42" s="10">
        <v>55</v>
      </c>
      <c r="BH42" s="10">
        <v>0</v>
      </c>
      <c r="BI42" s="10">
        <v>105</v>
      </c>
      <c r="BJ42" s="10">
        <v>223</v>
      </c>
      <c r="BK42" s="10">
        <v>36878</v>
      </c>
      <c r="BL42" s="10">
        <v>0</v>
      </c>
      <c r="BM42" s="10">
        <v>36878</v>
      </c>
      <c r="BN42" s="10">
        <v>0</v>
      </c>
      <c r="BO42" s="10">
        <v>37101</v>
      </c>
      <c r="BP42" s="4"/>
      <c r="BQ42" s="20">
        <v>2058834</v>
      </c>
      <c r="BR42" s="20">
        <v>377452</v>
      </c>
      <c r="BS42" s="20">
        <v>2436286</v>
      </c>
      <c r="BT42" s="20">
        <v>80417</v>
      </c>
      <c r="BU42" s="20">
        <v>0</v>
      </c>
      <c r="BV42" s="20">
        <v>80417</v>
      </c>
      <c r="BW42" s="20">
        <v>0</v>
      </c>
      <c r="BX42" s="20">
        <v>2803</v>
      </c>
      <c r="BY42" s="20">
        <v>2803</v>
      </c>
      <c r="BZ42" s="20">
        <v>3261068</v>
      </c>
      <c r="CA42" s="20">
        <v>99995</v>
      </c>
      <c r="CB42" s="20">
        <v>3361063</v>
      </c>
      <c r="CC42" s="20">
        <v>7024532</v>
      </c>
      <c r="CD42" s="20">
        <v>1100021</v>
      </c>
      <c r="CE42" s="20">
        <v>14005122</v>
      </c>
      <c r="CF42" s="20">
        <v>0</v>
      </c>
      <c r="CG42" s="20">
        <v>5320746</v>
      </c>
      <c r="CH42" s="20">
        <v>2516703</v>
      </c>
      <c r="CI42" s="20">
        <v>3363866</v>
      </c>
      <c r="CJ42" s="20">
        <v>2139251</v>
      </c>
      <c r="CK42" s="20">
        <v>102798</v>
      </c>
      <c r="CL42" s="20">
        <v>3261068</v>
      </c>
      <c r="CM42" s="20">
        <v>377452</v>
      </c>
      <c r="CN42" s="20">
        <v>480250</v>
      </c>
      <c r="CO42" s="20">
        <v>5400319</v>
      </c>
      <c r="CP42" s="20">
        <v>3441480</v>
      </c>
      <c r="CQ42" s="20">
        <v>2439089</v>
      </c>
      <c r="CR42" s="20">
        <v>5880569</v>
      </c>
      <c r="CS42" s="4"/>
      <c r="CT42" s="10">
        <v>358</v>
      </c>
      <c r="CU42" s="10">
        <v>1306</v>
      </c>
      <c r="CV42" s="10">
        <v>3882</v>
      </c>
      <c r="CW42" s="10">
        <v>22499</v>
      </c>
      <c r="CX42" s="10">
        <v>16611</v>
      </c>
      <c r="CY42" s="10">
        <v>42992</v>
      </c>
      <c r="CZ42" s="10">
        <v>2461</v>
      </c>
      <c r="DA42" s="10">
        <v>16584</v>
      </c>
      <c r="DB42" s="10">
        <v>8649</v>
      </c>
      <c r="DC42" s="10">
        <v>27694</v>
      </c>
      <c r="DD42" s="10">
        <v>981</v>
      </c>
      <c r="DE42" s="10">
        <v>1090</v>
      </c>
      <c r="DF42" s="10">
        <v>45063</v>
      </c>
      <c r="DG42" s="10">
        <v>875</v>
      </c>
      <c r="DH42" s="10">
        <v>725</v>
      </c>
      <c r="DI42" s="10">
        <v>29294</v>
      </c>
      <c r="DJ42" s="10">
        <v>579</v>
      </c>
      <c r="DK42" s="10">
        <v>294</v>
      </c>
      <c r="DL42" s="4"/>
      <c r="DM42" s="10">
        <v>4527</v>
      </c>
      <c r="DN42" s="10">
        <v>906</v>
      </c>
      <c r="DO42" s="10">
        <v>5433</v>
      </c>
      <c r="DP42" s="10">
        <v>12678</v>
      </c>
      <c r="DQ42" s="10">
        <v>1626</v>
      </c>
      <c r="DR42" s="10">
        <v>837</v>
      </c>
      <c r="DS42" s="10">
        <v>600422</v>
      </c>
      <c r="DT42" s="10" t="s">
        <v>128</v>
      </c>
      <c r="DU42" s="10" t="s">
        <v>128</v>
      </c>
    </row>
    <row r="43" spans="1:125" ht="15.75" customHeight="1" x14ac:dyDescent="0.2">
      <c r="A43" s="8" t="s">
        <v>167</v>
      </c>
      <c r="B43" s="4"/>
      <c r="C43" s="12">
        <v>6</v>
      </c>
      <c r="D43" s="14">
        <v>25791</v>
      </c>
      <c r="E43" s="12">
        <v>81</v>
      </c>
      <c r="F43" s="12">
        <v>4105</v>
      </c>
      <c r="G43" s="4"/>
      <c r="H43" s="12">
        <v>62.5</v>
      </c>
      <c r="I43" s="12">
        <v>20</v>
      </c>
      <c r="J43" s="12">
        <v>51.7</v>
      </c>
      <c r="K43" s="12">
        <v>9</v>
      </c>
      <c r="L43" s="12">
        <v>0</v>
      </c>
      <c r="M43" s="12">
        <v>143.19999999999999</v>
      </c>
      <c r="N43" s="14">
        <v>0</v>
      </c>
      <c r="O43" s="14">
        <v>0</v>
      </c>
      <c r="P43" s="14">
        <v>38.200000000000003</v>
      </c>
      <c r="Q43" s="14">
        <v>7.5</v>
      </c>
      <c r="R43" s="14">
        <v>21</v>
      </c>
      <c r="S43" s="14">
        <v>33.5</v>
      </c>
      <c r="T43" s="14">
        <v>16</v>
      </c>
      <c r="U43" s="14">
        <v>12</v>
      </c>
      <c r="V43" s="14">
        <v>5</v>
      </c>
      <c r="W43" s="14">
        <v>4</v>
      </c>
      <c r="X43" s="14">
        <v>0</v>
      </c>
      <c r="Y43" s="4"/>
      <c r="Z43" s="14">
        <v>762</v>
      </c>
      <c r="AA43" s="14">
        <v>18991</v>
      </c>
      <c r="AB43" s="14">
        <v>0</v>
      </c>
      <c r="AC43" s="12">
        <v>323397</v>
      </c>
      <c r="AD43" s="12">
        <v>12203</v>
      </c>
      <c r="AE43" s="12">
        <v>2787</v>
      </c>
      <c r="AF43" s="12">
        <v>2561</v>
      </c>
      <c r="AG43" s="12">
        <v>1433</v>
      </c>
      <c r="AH43" s="14">
        <v>1731708</v>
      </c>
      <c r="AI43" s="4"/>
      <c r="AJ43" s="12">
        <v>1011234</v>
      </c>
      <c r="AK43" s="12">
        <v>330</v>
      </c>
      <c r="AL43" s="12">
        <v>592383</v>
      </c>
      <c r="AM43" s="12">
        <v>52092</v>
      </c>
      <c r="AN43" s="12">
        <v>644475</v>
      </c>
      <c r="AO43" s="12">
        <v>1656039</v>
      </c>
      <c r="AP43" s="12">
        <v>635009</v>
      </c>
      <c r="AQ43" s="12">
        <v>285</v>
      </c>
      <c r="AR43" s="12">
        <v>98967</v>
      </c>
      <c r="AS43" s="12">
        <v>743442</v>
      </c>
      <c r="AT43" s="12">
        <v>1378736</v>
      </c>
      <c r="AU43" s="14">
        <v>146</v>
      </c>
      <c r="AV43" s="14">
        <v>7049</v>
      </c>
      <c r="AW43" s="14">
        <v>119761</v>
      </c>
      <c r="AX43" s="12">
        <v>3</v>
      </c>
      <c r="AY43" s="12">
        <v>6</v>
      </c>
      <c r="AZ43" s="12">
        <v>0</v>
      </c>
      <c r="BA43" s="12">
        <v>6</v>
      </c>
      <c r="BB43" s="12">
        <v>0</v>
      </c>
      <c r="BC43" s="12">
        <v>9</v>
      </c>
      <c r="BD43" s="12">
        <v>21</v>
      </c>
      <c r="BE43" s="12">
        <v>77</v>
      </c>
      <c r="BF43" s="12">
        <v>0</v>
      </c>
      <c r="BG43" s="12">
        <v>77</v>
      </c>
      <c r="BH43" s="12">
        <v>0</v>
      </c>
      <c r="BI43" s="12">
        <v>98</v>
      </c>
      <c r="BJ43" s="12">
        <v>252</v>
      </c>
      <c r="BK43" s="12">
        <v>141</v>
      </c>
      <c r="BL43" s="12">
        <v>0</v>
      </c>
      <c r="BM43" s="12">
        <v>141</v>
      </c>
      <c r="BN43" s="12">
        <v>0</v>
      </c>
      <c r="BO43" s="12">
        <v>393</v>
      </c>
      <c r="BP43" s="4"/>
      <c r="BQ43" s="21">
        <v>2826118</v>
      </c>
      <c r="BR43" s="21">
        <v>2006758</v>
      </c>
      <c r="BS43" s="21">
        <v>4832876</v>
      </c>
      <c r="BT43" s="21">
        <v>921889</v>
      </c>
      <c r="BU43" s="21">
        <v>0</v>
      </c>
      <c r="BV43" s="21">
        <v>921889</v>
      </c>
      <c r="BW43" s="21">
        <v>3335494</v>
      </c>
      <c r="BX43" s="21">
        <v>135669</v>
      </c>
      <c r="BY43" s="21">
        <v>3471163</v>
      </c>
      <c r="BZ43" s="21">
        <v>2959920</v>
      </c>
      <c r="CA43" s="21">
        <v>0</v>
      </c>
      <c r="CB43" s="21">
        <v>2959920</v>
      </c>
      <c r="CC43" s="21">
        <v>12877262</v>
      </c>
      <c r="CD43" s="21">
        <v>1377513</v>
      </c>
      <c r="CE43" s="21">
        <v>26440623</v>
      </c>
      <c r="CF43" s="21">
        <v>0</v>
      </c>
      <c r="CG43" s="21">
        <v>10043421</v>
      </c>
      <c r="CH43" s="21">
        <v>5754765</v>
      </c>
      <c r="CI43" s="21">
        <v>6431083</v>
      </c>
      <c r="CJ43" s="21">
        <v>3748007</v>
      </c>
      <c r="CK43" s="21">
        <v>135669</v>
      </c>
      <c r="CL43" s="21">
        <v>6295414</v>
      </c>
      <c r="CM43" s="21">
        <v>2006758</v>
      </c>
      <c r="CN43" s="21">
        <v>2142427</v>
      </c>
      <c r="CO43" s="21">
        <v>10043421</v>
      </c>
      <c r="CP43" s="21">
        <v>3881809</v>
      </c>
      <c r="CQ43" s="21">
        <v>8304039</v>
      </c>
      <c r="CR43" s="21">
        <v>12185848</v>
      </c>
      <c r="CS43" s="4"/>
      <c r="CT43" s="12">
        <v>152</v>
      </c>
      <c r="CU43" s="12">
        <v>300</v>
      </c>
      <c r="CV43" s="12">
        <v>6182</v>
      </c>
      <c r="CW43" s="12">
        <v>37647</v>
      </c>
      <c r="CX43" s="12">
        <v>1028</v>
      </c>
      <c r="CY43" s="12">
        <v>44857</v>
      </c>
      <c r="CZ43" s="12">
        <v>3907</v>
      </c>
      <c r="DA43" s="12">
        <v>28849</v>
      </c>
      <c r="DB43" s="12">
        <v>911</v>
      </c>
      <c r="DC43" s="12">
        <v>33667</v>
      </c>
      <c r="DD43" s="12">
        <v>1153</v>
      </c>
      <c r="DE43" s="12">
        <v>1707</v>
      </c>
      <c r="DF43" s="12">
        <v>47717</v>
      </c>
      <c r="DG43" s="12">
        <v>1086</v>
      </c>
      <c r="DH43" s="12">
        <v>1618</v>
      </c>
      <c r="DI43" s="12">
        <v>36371</v>
      </c>
      <c r="DJ43" s="12">
        <v>1065</v>
      </c>
      <c r="DK43" s="12">
        <v>1052</v>
      </c>
      <c r="DL43" s="4"/>
      <c r="DM43" s="12">
        <v>8567</v>
      </c>
      <c r="DN43" s="12">
        <v>17089</v>
      </c>
      <c r="DO43" s="12">
        <v>25656</v>
      </c>
      <c r="DP43" s="12">
        <v>10341</v>
      </c>
      <c r="DQ43" s="12">
        <v>1037</v>
      </c>
      <c r="DR43" s="12">
        <v>4008</v>
      </c>
      <c r="DS43" s="12">
        <v>93295</v>
      </c>
      <c r="DT43" s="12">
        <v>57106</v>
      </c>
      <c r="DU43" s="12">
        <v>150401</v>
      </c>
    </row>
    <row r="44" spans="1:125" ht="15.75" customHeight="1" x14ac:dyDescent="0.2">
      <c r="A44" s="13" t="s">
        <v>168</v>
      </c>
      <c r="B44" s="4"/>
      <c r="C44" s="10"/>
      <c r="D44" s="11"/>
      <c r="E44" s="10"/>
      <c r="F44" s="10"/>
      <c r="G44" s="4"/>
      <c r="H44" s="10"/>
      <c r="I44" s="10"/>
      <c r="J44" s="10"/>
      <c r="K44" s="10"/>
      <c r="L44" s="10"/>
      <c r="M44" s="10"/>
      <c r="N44" s="11"/>
      <c r="O44" s="11"/>
      <c r="P44" s="11"/>
      <c r="Q44" s="11"/>
      <c r="R44" s="11"/>
      <c r="S44" s="11"/>
      <c r="T44" s="11"/>
      <c r="U44" s="11"/>
      <c r="V44" s="11"/>
      <c r="W44" s="11"/>
      <c r="X44" s="11"/>
      <c r="Y44" s="4"/>
      <c r="Z44" s="11"/>
      <c r="AA44" s="11"/>
      <c r="AB44" s="11"/>
      <c r="AC44" s="10"/>
      <c r="AD44" s="10"/>
      <c r="AE44" s="10"/>
      <c r="AF44" s="10"/>
      <c r="AG44" s="10"/>
      <c r="AH44" s="11"/>
      <c r="AI44" s="4"/>
      <c r="AJ44" s="10"/>
      <c r="AK44" s="10"/>
      <c r="AL44" s="10"/>
      <c r="AM44" s="10"/>
      <c r="AN44" s="10"/>
      <c r="AO44" s="10"/>
      <c r="AP44" s="10"/>
      <c r="AQ44" s="10"/>
      <c r="AR44" s="10"/>
      <c r="AS44" s="10"/>
      <c r="AT44" s="10"/>
      <c r="AU44" s="11"/>
      <c r="AV44" s="11"/>
      <c r="AW44" s="11"/>
      <c r="AX44" s="10"/>
      <c r="AY44" s="10"/>
      <c r="AZ44" s="10"/>
      <c r="BA44" s="10"/>
      <c r="BB44" s="10"/>
      <c r="BC44" s="10"/>
      <c r="BD44" s="10"/>
      <c r="BE44" s="10"/>
      <c r="BF44" s="10"/>
      <c r="BG44" s="10"/>
      <c r="BH44" s="10"/>
      <c r="BI44" s="10"/>
      <c r="BJ44" s="10"/>
      <c r="BK44" s="10"/>
      <c r="BL44" s="10"/>
      <c r="BM44" s="10"/>
      <c r="BN44" s="10"/>
      <c r="BO44" s="10"/>
      <c r="BP44" s="4"/>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4"/>
      <c r="CT44" s="10"/>
      <c r="CU44" s="10"/>
      <c r="CV44" s="10"/>
      <c r="CW44" s="10"/>
      <c r="CX44" s="10"/>
      <c r="CY44" s="10"/>
      <c r="CZ44" s="10"/>
      <c r="DA44" s="10"/>
      <c r="DB44" s="10"/>
      <c r="DC44" s="10"/>
      <c r="DD44" s="10"/>
      <c r="DE44" s="10"/>
      <c r="DF44" s="10"/>
      <c r="DG44" s="10"/>
      <c r="DH44" s="10"/>
      <c r="DI44" s="10"/>
      <c r="DJ44" s="10"/>
      <c r="DK44" s="10"/>
      <c r="DL44" s="4"/>
      <c r="DM44" s="10"/>
      <c r="DN44" s="10"/>
      <c r="DO44" s="10"/>
      <c r="DP44" s="10"/>
      <c r="DQ44" s="10"/>
      <c r="DR44" s="10"/>
      <c r="DS44" s="10"/>
      <c r="DT44" s="10"/>
      <c r="DU44" s="10"/>
    </row>
    <row r="45" spans="1:125" x14ac:dyDescent="0.2">
      <c r="A45" s="8" t="s">
        <v>169</v>
      </c>
      <c r="B45" s="4"/>
      <c r="C45" s="12">
        <v>3</v>
      </c>
      <c r="D45" s="14">
        <v>10472</v>
      </c>
      <c r="E45" s="12">
        <v>86</v>
      </c>
      <c r="F45" s="12">
        <v>1399</v>
      </c>
      <c r="G45" s="4"/>
      <c r="H45" s="12">
        <v>38.4</v>
      </c>
      <c r="I45" s="12">
        <v>0</v>
      </c>
      <c r="J45" s="12">
        <v>28.1</v>
      </c>
      <c r="K45" s="12">
        <v>8.6</v>
      </c>
      <c r="L45" s="12">
        <v>7.6</v>
      </c>
      <c r="M45" s="12">
        <v>82.7</v>
      </c>
      <c r="N45" s="14"/>
      <c r="O45" s="14"/>
      <c r="P45" s="14"/>
      <c r="Q45" s="14"/>
      <c r="R45" s="14"/>
      <c r="S45" s="14"/>
      <c r="T45" s="14"/>
      <c r="U45" s="14"/>
      <c r="V45" s="14"/>
      <c r="W45" s="14"/>
      <c r="X45" s="14"/>
      <c r="Y45" s="4"/>
      <c r="Z45" s="14">
        <v>535</v>
      </c>
      <c r="AA45" s="14">
        <v>10798</v>
      </c>
      <c r="AB45" s="14">
        <v>12157</v>
      </c>
      <c r="AC45" s="12">
        <v>134805</v>
      </c>
      <c r="AD45" s="12">
        <v>28977</v>
      </c>
      <c r="AE45" s="12">
        <v>188</v>
      </c>
      <c r="AF45" s="12">
        <v>4139</v>
      </c>
      <c r="AG45" s="12">
        <v>1149</v>
      </c>
      <c r="AH45" s="14">
        <v>1179507</v>
      </c>
      <c r="AI45" s="4"/>
      <c r="AJ45" s="12">
        <v>215246</v>
      </c>
      <c r="AK45" s="12">
        <v>67</v>
      </c>
      <c r="AL45" s="12">
        <v>21399</v>
      </c>
      <c r="AM45" s="12">
        <v>125113</v>
      </c>
      <c r="AN45" s="12">
        <v>146512</v>
      </c>
      <c r="AO45" s="12">
        <v>361825</v>
      </c>
      <c r="AP45" s="12">
        <v>176807</v>
      </c>
      <c r="AQ45" s="12">
        <v>55</v>
      </c>
      <c r="AR45" s="12">
        <v>225661</v>
      </c>
      <c r="AS45" s="12">
        <v>372173</v>
      </c>
      <c r="AT45" s="12">
        <v>549035</v>
      </c>
      <c r="AU45" s="14" t="s">
        <v>128</v>
      </c>
      <c r="AV45" s="14" t="s">
        <v>128</v>
      </c>
      <c r="AW45" s="14" t="s">
        <v>128</v>
      </c>
      <c r="AX45" s="12">
        <v>0</v>
      </c>
      <c r="AY45" s="12">
        <v>58</v>
      </c>
      <c r="AZ45" s="12">
        <v>0</v>
      </c>
      <c r="BA45" s="12">
        <v>58</v>
      </c>
      <c r="BB45" s="12">
        <v>0</v>
      </c>
      <c r="BC45" s="12">
        <v>58</v>
      </c>
      <c r="BD45" s="12">
        <v>49</v>
      </c>
      <c r="BE45" s="12">
        <v>0</v>
      </c>
      <c r="BF45" s="12">
        <v>0</v>
      </c>
      <c r="BG45" s="12">
        <v>0</v>
      </c>
      <c r="BH45" s="12">
        <v>0</v>
      </c>
      <c r="BI45" s="12">
        <v>49</v>
      </c>
      <c r="BJ45" s="12">
        <v>81</v>
      </c>
      <c r="BK45" s="12">
        <v>5178</v>
      </c>
      <c r="BL45" s="12">
        <v>0</v>
      </c>
      <c r="BM45" s="12">
        <v>5178</v>
      </c>
      <c r="BN45" s="12">
        <v>0</v>
      </c>
      <c r="BO45" s="12">
        <v>5259</v>
      </c>
      <c r="BP45" s="4"/>
      <c r="BQ45" s="21">
        <v>1335101</v>
      </c>
      <c r="BR45" s="21">
        <v>289568</v>
      </c>
      <c r="BS45" s="21">
        <v>1624669</v>
      </c>
      <c r="BT45" s="21">
        <v>0</v>
      </c>
      <c r="BU45" s="21">
        <v>0</v>
      </c>
      <c r="BV45" s="21">
        <v>0</v>
      </c>
      <c r="BW45" s="21">
        <v>0</v>
      </c>
      <c r="BX45" s="21">
        <v>0</v>
      </c>
      <c r="BY45" s="21">
        <v>0</v>
      </c>
      <c r="BZ45" s="21">
        <v>5709942</v>
      </c>
      <c r="CA45" s="21">
        <v>83964</v>
      </c>
      <c r="CB45" s="21">
        <v>5793906</v>
      </c>
      <c r="CC45" s="21">
        <v>4860786</v>
      </c>
      <c r="CD45" s="21">
        <v>528912</v>
      </c>
      <c r="CE45" s="21">
        <v>12808273</v>
      </c>
      <c r="CF45" s="21">
        <v>205182</v>
      </c>
      <c r="CG45" s="21">
        <v>7045043</v>
      </c>
      <c r="CH45" s="21">
        <v>1624669</v>
      </c>
      <c r="CI45" s="21">
        <v>5793906</v>
      </c>
      <c r="CJ45" s="21">
        <v>1335101</v>
      </c>
      <c r="CK45" s="21">
        <v>83964</v>
      </c>
      <c r="CL45" s="21">
        <v>5709942</v>
      </c>
      <c r="CM45" s="21">
        <v>289568</v>
      </c>
      <c r="CN45" s="21">
        <v>373532</v>
      </c>
      <c r="CO45" s="21">
        <v>7045043</v>
      </c>
      <c r="CP45" s="21">
        <v>5793906</v>
      </c>
      <c r="CQ45" s="21">
        <v>1624669</v>
      </c>
      <c r="CR45" s="21">
        <v>7418575</v>
      </c>
      <c r="CS45" s="4"/>
      <c r="CT45" s="12" t="s">
        <v>128</v>
      </c>
      <c r="CU45" s="12">
        <v>4</v>
      </c>
      <c r="CV45" s="12">
        <v>2775</v>
      </c>
      <c r="CW45" s="12">
        <v>21820</v>
      </c>
      <c r="CX45" s="12">
        <v>2980</v>
      </c>
      <c r="CY45" s="12">
        <v>27575</v>
      </c>
      <c r="CZ45" s="12">
        <v>1685</v>
      </c>
      <c r="DA45" s="12">
        <v>16225</v>
      </c>
      <c r="DB45" s="12">
        <v>1690</v>
      </c>
      <c r="DC45" s="12">
        <v>19600</v>
      </c>
      <c r="DD45" s="12">
        <v>2293</v>
      </c>
      <c r="DE45" s="12">
        <v>2304</v>
      </c>
      <c r="DF45" s="12">
        <v>32172</v>
      </c>
      <c r="DG45" s="12">
        <v>1135</v>
      </c>
      <c r="DH45" s="12">
        <v>1214</v>
      </c>
      <c r="DI45" s="12">
        <v>21949</v>
      </c>
      <c r="DJ45" s="12">
        <v>1100</v>
      </c>
      <c r="DK45" s="12">
        <v>340</v>
      </c>
      <c r="DL45" s="4"/>
      <c r="DM45" s="12">
        <v>5020</v>
      </c>
      <c r="DN45" s="12">
        <v>195</v>
      </c>
      <c r="DO45" s="12">
        <v>5215</v>
      </c>
      <c r="DP45" s="12">
        <v>41</v>
      </c>
      <c r="DQ45" s="12">
        <v>25</v>
      </c>
      <c r="DR45" s="12">
        <v>588</v>
      </c>
      <c r="DS45" s="12">
        <v>963971</v>
      </c>
      <c r="DT45" s="12">
        <v>3303</v>
      </c>
      <c r="DU45" s="12">
        <v>967274</v>
      </c>
    </row>
    <row r="46" spans="1:125" ht="15.75" customHeight="1" x14ac:dyDescent="0.2">
      <c r="A46" s="7" t="s">
        <v>170</v>
      </c>
      <c r="B46" s="4"/>
      <c r="C46" s="10"/>
      <c r="D46" s="11"/>
      <c r="E46" s="10"/>
      <c r="F46" s="10"/>
      <c r="G46" s="4"/>
      <c r="H46" s="10"/>
      <c r="I46" s="10"/>
      <c r="J46" s="10"/>
      <c r="K46" s="10"/>
      <c r="L46" s="10"/>
      <c r="M46" s="10"/>
      <c r="N46" s="11"/>
      <c r="O46" s="11"/>
      <c r="P46" s="11"/>
      <c r="Q46" s="11"/>
      <c r="R46" s="11"/>
      <c r="S46" s="11"/>
      <c r="T46" s="11"/>
      <c r="U46" s="11"/>
      <c r="V46" s="11"/>
      <c r="W46" s="11"/>
      <c r="X46" s="11"/>
      <c r="Y46" s="4"/>
      <c r="Z46" s="11"/>
      <c r="AA46" s="11"/>
      <c r="AB46" s="11"/>
      <c r="AC46" s="10"/>
      <c r="AD46" s="10"/>
      <c r="AE46" s="10"/>
      <c r="AF46" s="10"/>
      <c r="AG46" s="10"/>
      <c r="AH46" s="11"/>
      <c r="AI46" s="4"/>
      <c r="AJ46" s="10"/>
      <c r="AK46" s="10"/>
      <c r="AL46" s="10"/>
      <c r="AM46" s="10"/>
      <c r="AN46" s="10"/>
      <c r="AO46" s="10"/>
      <c r="AP46" s="10"/>
      <c r="AQ46" s="10"/>
      <c r="AR46" s="10"/>
      <c r="AS46" s="10"/>
      <c r="AT46" s="10"/>
      <c r="AU46" s="11">
        <v>21818</v>
      </c>
      <c r="AV46" s="11">
        <v>12</v>
      </c>
      <c r="AW46" s="11">
        <v>248311</v>
      </c>
      <c r="AX46" s="10"/>
      <c r="AY46" s="10"/>
      <c r="AZ46" s="10">
        <v>0</v>
      </c>
      <c r="BA46" s="10">
        <v>0</v>
      </c>
      <c r="BB46" s="10">
        <v>0</v>
      </c>
      <c r="BC46" s="10">
        <v>0</v>
      </c>
      <c r="BD46" s="10"/>
      <c r="BE46" s="10"/>
      <c r="BF46" s="10">
        <v>0</v>
      </c>
      <c r="BG46" s="10">
        <v>0</v>
      </c>
      <c r="BH46" s="10">
        <v>0</v>
      </c>
      <c r="BI46" s="10">
        <v>0</v>
      </c>
      <c r="BJ46" s="10"/>
      <c r="BK46" s="10"/>
      <c r="BL46" s="10">
        <v>0</v>
      </c>
      <c r="BM46" s="10">
        <v>0</v>
      </c>
      <c r="BN46" s="10">
        <v>0</v>
      </c>
      <c r="BO46" s="10">
        <v>0</v>
      </c>
      <c r="BP46" s="4"/>
      <c r="BQ46" s="20"/>
      <c r="BR46" s="20"/>
      <c r="BS46" s="20"/>
      <c r="BT46" s="20"/>
      <c r="BU46" s="20"/>
      <c r="BV46" s="20"/>
      <c r="BW46" s="20"/>
      <c r="BX46" s="20"/>
      <c r="BY46" s="20"/>
      <c r="BZ46" s="20"/>
      <c r="CA46" s="20"/>
      <c r="CB46" s="20"/>
      <c r="CC46" s="20"/>
      <c r="CD46" s="20"/>
      <c r="CE46" s="20"/>
      <c r="CF46" s="20"/>
      <c r="CG46" s="20"/>
      <c r="CH46" s="20"/>
      <c r="CI46" s="20">
        <v>0</v>
      </c>
      <c r="CJ46" s="20"/>
      <c r="CK46" s="20"/>
      <c r="CL46" s="20"/>
      <c r="CM46" s="20"/>
      <c r="CN46" s="20"/>
      <c r="CO46" s="20"/>
      <c r="CP46" s="20"/>
      <c r="CQ46" s="20"/>
      <c r="CR46" s="20"/>
      <c r="CS46" s="4"/>
      <c r="CT46" s="10"/>
      <c r="CU46" s="10"/>
      <c r="CV46" s="10"/>
      <c r="CW46" s="10"/>
      <c r="CX46" s="10"/>
      <c r="CY46" s="10"/>
      <c r="CZ46" s="10"/>
      <c r="DA46" s="10"/>
      <c r="DB46" s="10"/>
      <c r="DC46" s="10"/>
      <c r="DD46" s="10"/>
      <c r="DE46" s="10"/>
      <c r="DF46" s="10">
        <v>0</v>
      </c>
      <c r="DG46" s="10"/>
      <c r="DH46" s="10"/>
      <c r="DI46" s="10">
        <v>0</v>
      </c>
      <c r="DJ46" s="10"/>
      <c r="DK46" s="10"/>
      <c r="DL46" s="4"/>
      <c r="DM46" s="10"/>
      <c r="DN46" s="10"/>
      <c r="DO46" s="10"/>
      <c r="DP46" s="10"/>
      <c r="DQ46" s="10"/>
      <c r="DR46" s="10"/>
      <c r="DS46" s="10"/>
      <c r="DT46" s="10"/>
      <c r="DU46" s="10"/>
    </row>
    <row r="47" spans="1:125" ht="15.75" customHeight="1" x14ac:dyDescent="0.2">
      <c r="A47" s="8" t="s">
        <v>171</v>
      </c>
      <c r="B47" s="4"/>
      <c r="C47" s="12">
        <v>1</v>
      </c>
      <c r="D47" s="14">
        <v>5000</v>
      </c>
      <c r="E47" s="12">
        <v>71</v>
      </c>
      <c r="F47" s="12">
        <v>830</v>
      </c>
      <c r="G47" s="4"/>
      <c r="H47" s="12">
        <v>10</v>
      </c>
      <c r="I47" s="12">
        <v>6.4</v>
      </c>
      <c r="J47" s="12">
        <v>4.3</v>
      </c>
      <c r="K47" s="12">
        <v>1.5</v>
      </c>
      <c r="L47" s="12">
        <v>0</v>
      </c>
      <c r="M47" s="12">
        <v>22.2</v>
      </c>
      <c r="N47" s="14">
        <v>0</v>
      </c>
      <c r="O47" s="14">
        <v>0</v>
      </c>
      <c r="P47" s="14">
        <v>0</v>
      </c>
      <c r="Q47" s="14">
        <v>0</v>
      </c>
      <c r="R47" s="14">
        <v>0</v>
      </c>
      <c r="S47" s="14">
        <v>0</v>
      </c>
      <c r="T47" s="14">
        <v>0</v>
      </c>
      <c r="U47" s="14">
        <v>0</v>
      </c>
      <c r="V47" s="14">
        <v>0</v>
      </c>
      <c r="W47" s="14">
        <v>0</v>
      </c>
      <c r="X47" s="14">
        <v>0</v>
      </c>
      <c r="Y47" s="4"/>
      <c r="Z47" s="14">
        <v>56</v>
      </c>
      <c r="AA47" s="14">
        <v>1756</v>
      </c>
      <c r="AB47" s="14">
        <v>0</v>
      </c>
      <c r="AC47" s="12">
        <v>28621</v>
      </c>
      <c r="AD47" s="12">
        <v>1357</v>
      </c>
      <c r="AE47" s="12">
        <v>15</v>
      </c>
      <c r="AF47" s="12">
        <v>951</v>
      </c>
      <c r="AG47" s="12">
        <v>479</v>
      </c>
      <c r="AH47" s="14">
        <v>0</v>
      </c>
      <c r="AI47" s="4"/>
      <c r="AJ47" s="12">
        <v>115710</v>
      </c>
      <c r="AK47" s="12">
        <v>200</v>
      </c>
      <c r="AL47" s="12">
        <v>4400</v>
      </c>
      <c r="AM47" s="12">
        <v>212000</v>
      </c>
      <c r="AN47" s="12">
        <v>216400</v>
      </c>
      <c r="AO47" s="12">
        <v>332310</v>
      </c>
      <c r="AP47" s="12">
        <v>100000</v>
      </c>
      <c r="AQ47" s="12">
        <v>200</v>
      </c>
      <c r="AR47" s="12">
        <v>1203</v>
      </c>
      <c r="AS47" s="12">
        <v>217603</v>
      </c>
      <c r="AT47" s="12">
        <v>317803</v>
      </c>
      <c r="AU47" s="14">
        <v>400</v>
      </c>
      <c r="AV47" s="14">
        <v>3440</v>
      </c>
      <c r="AW47" s="14"/>
      <c r="AX47" s="12">
        <v>1</v>
      </c>
      <c r="AY47" s="12">
        <v>0</v>
      </c>
      <c r="AZ47" s="12">
        <v>0</v>
      </c>
      <c r="BA47" s="12">
        <v>0</v>
      </c>
      <c r="BB47" s="12">
        <v>0</v>
      </c>
      <c r="BC47" s="12">
        <v>1</v>
      </c>
      <c r="BD47" s="12">
        <v>10</v>
      </c>
      <c r="BE47" s="12">
        <v>0</v>
      </c>
      <c r="BF47" s="12">
        <v>0</v>
      </c>
      <c r="BG47" s="12">
        <v>0</v>
      </c>
      <c r="BH47" s="12">
        <v>0</v>
      </c>
      <c r="BI47" s="12">
        <v>10</v>
      </c>
      <c r="BJ47" s="12">
        <v>456</v>
      </c>
      <c r="BK47" s="12">
        <v>498</v>
      </c>
      <c r="BL47" s="12">
        <v>0</v>
      </c>
      <c r="BM47" s="12">
        <v>498</v>
      </c>
      <c r="BN47" s="12">
        <v>0</v>
      </c>
      <c r="BO47" s="12">
        <v>954</v>
      </c>
      <c r="BP47" s="4"/>
      <c r="BQ47" s="21">
        <v>20000</v>
      </c>
      <c r="BR47" s="21">
        <v>320000</v>
      </c>
      <c r="BS47" s="21">
        <v>340000</v>
      </c>
      <c r="BT47" s="21">
        <v>612000</v>
      </c>
      <c r="BU47" s="21">
        <v>0</v>
      </c>
      <c r="BV47" s="21">
        <v>612000</v>
      </c>
      <c r="BW47" s="21">
        <v>75000</v>
      </c>
      <c r="BX47" s="21">
        <v>5000</v>
      </c>
      <c r="BY47" s="21">
        <v>80000</v>
      </c>
      <c r="BZ47" s="21">
        <v>470000</v>
      </c>
      <c r="CA47" s="21">
        <v>450000</v>
      </c>
      <c r="CB47" s="21">
        <v>920000</v>
      </c>
      <c r="CC47" s="21">
        <v>1647954</v>
      </c>
      <c r="CD47" s="21">
        <v>347900</v>
      </c>
      <c r="CE47" s="21">
        <v>3947854</v>
      </c>
      <c r="CF47" s="21">
        <v>0</v>
      </c>
      <c r="CG47" s="21">
        <v>1281866</v>
      </c>
      <c r="CH47" s="21">
        <v>952000</v>
      </c>
      <c r="CI47" s="21">
        <v>1000000</v>
      </c>
      <c r="CJ47" s="21">
        <v>632000</v>
      </c>
      <c r="CK47" s="21">
        <v>455000</v>
      </c>
      <c r="CL47" s="21">
        <v>545000</v>
      </c>
      <c r="CM47" s="21">
        <v>320000</v>
      </c>
      <c r="CN47" s="21">
        <v>775000</v>
      </c>
      <c r="CO47" s="21">
        <v>1177000</v>
      </c>
      <c r="CP47" s="21">
        <v>1532000</v>
      </c>
      <c r="CQ47" s="21">
        <v>420000</v>
      </c>
      <c r="CR47" s="21">
        <v>1952000</v>
      </c>
      <c r="CS47" s="4"/>
      <c r="CT47" s="12">
        <v>11</v>
      </c>
      <c r="CU47" s="12">
        <v>253</v>
      </c>
      <c r="CV47" s="12">
        <v>510</v>
      </c>
      <c r="CW47" s="12">
        <v>1935</v>
      </c>
      <c r="CX47" s="12">
        <v>2410</v>
      </c>
      <c r="CY47" s="12">
        <v>4855</v>
      </c>
      <c r="CZ47" s="12">
        <v>360</v>
      </c>
      <c r="DA47" s="12">
        <v>1585</v>
      </c>
      <c r="DB47" s="12">
        <v>815</v>
      </c>
      <c r="DC47" s="12">
        <v>2760</v>
      </c>
      <c r="DD47" s="12">
        <v>306</v>
      </c>
      <c r="DE47" s="12">
        <v>514</v>
      </c>
      <c r="DF47" s="12">
        <v>5675</v>
      </c>
      <c r="DG47" s="12">
        <v>236</v>
      </c>
      <c r="DH47" s="12">
        <v>446</v>
      </c>
      <c r="DI47" s="12">
        <v>3442</v>
      </c>
      <c r="DJ47" s="12">
        <v>590</v>
      </c>
      <c r="DK47" s="12">
        <v>130</v>
      </c>
      <c r="DL47" s="4"/>
      <c r="DM47" s="12">
        <v>5014</v>
      </c>
      <c r="DN47" s="12">
        <v>2127</v>
      </c>
      <c r="DO47" s="12">
        <v>7141</v>
      </c>
      <c r="DP47" s="12">
        <v>0</v>
      </c>
      <c r="DQ47" s="12">
        <v>0</v>
      </c>
      <c r="DR47" s="12">
        <v>526</v>
      </c>
      <c r="DS47" s="12">
        <v>1290666</v>
      </c>
      <c r="DT47" s="12">
        <v>0</v>
      </c>
      <c r="DU47" s="12">
        <v>1290666</v>
      </c>
    </row>
    <row r="48" spans="1:125" ht="15.75" customHeight="1" x14ac:dyDescent="0.2">
      <c r="A48" s="7" t="s">
        <v>172</v>
      </c>
      <c r="B48" s="4"/>
      <c r="C48" s="10">
        <v>4</v>
      </c>
      <c r="D48" s="11">
        <v>17064</v>
      </c>
      <c r="E48" s="10">
        <v>92</v>
      </c>
      <c r="F48" s="10">
        <v>2301</v>
      </c>
      <c r="G48" s="4"/>
      <c r="H48" s="10">
        <v>52.6</v>
      </c>
      <c r="I48" s="10">
        <v>0</v>
      </c>
      <c r="J48" s="10">
        <v>45.4</v>
      </c>
      <c r="K48" s="10">
        <v>2</v>
      </c>
      <c r="L48" s="10">
        <v>0</v>
      </c>
      <c r="M48" s="10">
        <v>100</v>
      </c>
      <c r="N48" s="11"/>
      <c r="O48" s="11"/>
      <c r="P48" s="11"/>
      <c r="Q48" s="11"/>
      <c r="R48" s="11"/>
      <c r="S48" s="11"/>
      <c r="T48" s="11"/>
      <c r="U48" s="11"/>
      <c r="V48" s="11"/>
      <c r="W48" s="11"/>
      <c r="X48" s="11"/>
      <c r="Y48" s="4"/>
      <c r="Z48" s="11">
        <v>603</v>
      </c>
      <c r="AA48" s="11">
        <v>10424</v>
      </c>
      <c r="AB48" s="11">
        <v>17313</v>
      </c>
      <c r="AC48" s="10">
        <v>293689</v>
      </c>
      <c r="AD48" s="10">
        <v>17239</v>
      </c>
      <c r="AE48" s="10">
        <v>898</v>
      </c>
      <c r="AF48" s="10">
        <v>10141</v>
      </c>
      <c r="AG48" s="10">
        <v>5778</v>
      </c>
      <c r="AH48" s="11" t="s">
        <v>128</v>
      </c>
      <c r="AI48" s="4"/>
      <c r="AJ48" s="10">
        <v>988883</v>
      </c>
      <c r="AK48" s="10">
        <v>597</v>
      </c>
      <c r="AL48" s="10">
        <v>268491</v>
      </c>
      <c r="AM48" s="10">
        <v>159595</v>
      </c>
      <c r="AN48" s="10">
        <v>428086</v>
      </c>
      <c r="AO48" s="10">
        <v>1417566</v>
      </c>
      <c r="AP48" s="10">
        <v>722272</v>
      </c>
      <c r="AQ48" s="10">
        <v>597</v>
      </c>
      <c r="AR48" s="10">
        <v>21000</v>
      </c>
      <c r="AS48" s="10">
        <v>449086</v>
      </c>
      <c r="AT48" s="10">
        <v>1171955</v>
      </c>
      <c r="AU48" s="11">
        <v>1230</v>
      </c>
      <c r="AV48" s="11">
        <v>4533</v>
      </c>
      <c r="AW48" s="11">
        <v>137605</v>
      </c>
      <c r="AX48" s="10">
        <v>4</v>
      </c>
      <c r="AY48" s="10">
        <v>12</v>
      </c>
      <c r="AZ48" s="10">
        <v>0</v>
      </c>
      <c r="BA48" s="10">
        <v>12</v>
      </c>
      <c r="BB48" s="10">
        <v>0</v>
      </c>
      <c r="BC48" s="10">
        <v>16</v>
      </c>
      <c r="BD48" s="10">
        <v>38</v>
      </c>
      <c r="BE48" s="10">
        <v>6</v>
      </c>
      <c r="BF48" s="10">
        <v>0</v>
      </c>
      <c r="BG48" s="10">
        <v>6</v>
      </c>
      <c r="BH48" s="10">
        <v>0</v>
      </c>
      <c r="BI48" s="10">
        <v>44</v>
      </c>
      <c r="BJ48" s="10">
        <v>928</v>
      </c>
      <c r="BK48" s="10">
        <v>557</v>
      </c>
      <c r="BL48" s="10">
        <v>0</v>
      </c>
      <c r="BM48" s="10">
        <v>557</v>
      </c>
      <c r="BN48" s="10">
        <v>0</v>
      </c>
      <c r="BO48" s="10">
        <v>1485</v>
      </c>
      <c r="BP48" s="4"/>
      <c r="BQ48" s="20">
        <v>1340616</v>
      </c>
      <c r="BR48" s="20">
        <v>805516</v>
      </c>
      <c r="BS48" s="20">
        <v>2146132</v>
      </c>
      <c r="BT48" s="20">
        <v>74193</v>
      </c>
      <c r="BU48" s="20">
        <v>0</v>
      </c>
      <c r="BV48" s="20">
        <v>74193</v>
      </c>
      <c r="BW48" s="20">
        <v>497860</v>
      </c>
      <c r="BX48" s="20">
        <v>0</v>
      </c>
      <c r="BY48" s="20">
        <v>497860</v>
      </c>
      <c r="BZ48" s="20">
        <v>7065252</v>
      </c>
      <c r="CA48" s="20">
        <v>323602</v>
      </c>
      <c r="CB48" s="20">
        <v>7388854</v>
      </c>
      <c r="CC48" s="20">
        <v>5978441</v>
      </c>
      <c r="CD48" s="20">
        <v>816261</v>
      </c>
      <c r="CE48" s="20">
        <v>16901741</v>
      </c>
      <c r="CF48" s="20">
        <v>0</v>
      </c>
      <c r="CG48" s="20">
        <v>9000162</v>
      </c>
      <c r="CH48" s="20">
        <v>2220325</v>
      </c>
      <c r="CI48" s="20">
        <v>7886714</v>
      </c>
      <c r="CJ48" s="20">
        <v>1414809</v>
      </c>
      <c r="CK48" s="20">
        <v>323602</v>
      </c>
      <c r="CL48" s="20">
        <v>7563112</v>
      </c>
      <c r="CM48" s="20">
        <v>805516</v>
      </c>
      <c r="CN48" s="20">
        <v>1129118</v>
      </c>
      <c r="CO48" s="20">
        <v>8977921</v>
      </c>
      <c r="CP48" s="20">
        <v>7463047</v>
      </c>
      <c r="CQ48" s="20">
        <v>2643992</v>
      </c>
      <c r="CR48" s="20">
        <v>10107039</v>
      </c>
      <c r="CS48" s="4"/>
      <c r="CT48" s="10">
        <v>36</v>
      </c>
      <c r="CU48" s="10">
        <v>789</v>
      </c>
      <c r="CV48" s="10">
        <v>4585</v>
      </c>
      <c r="CW48" s="10">
        <v>24770</v>
      </c>
      <c r="CX48" s="10">
        <v>3095</v>
      </c>
      <c r="CY48" s="10">
        <v>32450</v>
      </c>
      <c r="CZ48" s="10">
        <v>2965</v>
      </c>
      <c r="DA48" s="10">
        <v>14575</v>
      </c>
      <c r="DB48" s="10">
        <v>1130</v>
      </c>
      <c r="DC48" s="10">
        <v>18670</v>
      </c>
      <c r="DD48" s="10">
        <v>1378</v>
      </c>
      <c r="DE48" s="10">
        <v>1719</v>
      </c>
      <c r="DF48" s="10">
        <v>35547</v>
      </c>
      <c r="DG48" s="10">
        <v>1109</v>
      </c>
      <c r="DH48" s="10">
        <v>1913</v>
      </c>
      <c r="DI48" s="10">
        <v>21692</v>
      </c>
      <c r="DJ48" s="10">
        <v>14970</v>
      </c>
      <c r="DK48" s="10">
        <v>5710</v>
      </c>
      <c r="DL48" s="4"/>
      <c r="DM48" s="10">
        <v>7790</v>
      </c>
      <c r="DN48" s="10">
        <v>0</v>
      </c>
      <c r="DO48" s="10">
        <v>7790</v>
      </c>
      <c r="DP48" s="10">
        <v>44</v>
      </c>
      <c r="DQ48" s="10">
        <v>25</v>
      </c>
      <c r="DR48" s="10">
        <v>955</v>
      </c>
      <c r="DS48" s="10">
        <v>1432852</v>
      </c>
      <c r="DT48" s="10">
        <v>2715</v>
      </c>
      <c r="DU48" s="10">
        <v>1435567</v>
      </c>
    </row>
    <row r="49" spans="1:125" ht="15.75" customHeight="1" x14ac:dyDescent="0.2">
      <c r="A49" s="8" t="s">
        <v>173</v>
      </c>
      <c r="B49" s="4"/>
      <c r="C49" s="12">
        <v>10</v>
      </c>
      <c r="D49" s="14"/>
      <c r="E49" s="12">
        <v>113</v>
      </c>
      <c r="F49" s="12">
        <v>4717</v>
      </c>
      <c r="G49" s="4"/>
      <c r="H49" s="12">
        <v>92.5</v>
      </c>
      <c r="I49" s="12">
        <v>22.4</v>
      </c>
      <c r="J49" s="12">
        <v>85</v>
      </c>
      <c r="K49" s="12">
        <v>49.2</v>
      </c>
      <c r="L49" s="12">
        <v>7.1</v>
      </c>
      <c r="M49" s="12">
        <v>256.2</v>
      </c>
      <c r="N49" s="14"/>
      <c r="O49" s="14"/>
      <c r="P49" s="14"/>
      <c r="Q49" s="14"/>
      <c r="R49" s="14"/>
      <c r="S49" s="14"/>
      <c r="T49" s="14"/>
      <c r="U49" s="14"/>
      <c r="V49" s="14"/>
      <c r="W49" s="14"/>
      <c r="X49" s="14"/>
      <c r="Y49" s="4"/>
      <c r="Z49" s="14">
        <v>1966</v>
      </c>
      <c r="AA49" s="14">
        <v>28176</v>
      </c>
      <c r="AB49" s="14">
        <v>0</v>
      </c>
      <c r="AC49" s="12">
        <v>390403</v>
      </c>
      <c r="AD49" s="12">
        <v>51625</v>
      </c>
      <c r="AE49" s="12"/>
      <c r="AF49" s="12">
        <v>8467</v>
      </c>
      <c r="AG49" s="12">
        <v>4436</v>
      </c>
      <c r="AH49" s="14" t="s">
        <v>128</v>
      </c>
      <c r="AI49" s="4"/>
      <c r="AJ49" s="12">
        <v>1630060</v>
      </c>
      <c r="AK49" s="12">
        <v>46467</v>
      </c>
      <c r="AL49" s="12" t="s">
        <v>128</v>
      </c>
      <c r="AM49" s="12" t="s">
        <v>128</v>
      </c>
      <c r="AN49" s="12" t="s">
        <v>128</v>
      </c>
      <c r="AO49" s="12">
        <v>1676527</v>
      </c>
      <c r="AP49" s="12" t="s">
        <v>128</v>
      </c>
      <c r="AQ49" s="12" t="s">
        <v>128</v>
      </c>
      <c r="AR49" s="12">
        <v>6210</v>
      </c>
      <c r="AS49" s="12">
        <v>6210</v>
      </c>
      <c r="AT49" s="12">
        <v>6210</v>
      </c>
      <c r="AU49" s="14">
        <v>4566</v>
      </c>
      <c r="AV49" s="14">
        <v>9548</v>
      </c>
      <c r="AW49" s="14">
        <v>395188</v>
      </c>
      <c r="AX49" s="12">
        <v>18</v>
      </c>
      <c r="AY49" s="12">
        <v>23</v>
      </c>
      <c r="AZ49" s="12">
        <v>0</v>
      </c>
      <c r="BA49" s="12">
        <v>23</v>
      </c>
      <c r="BB49" s="12">
        <v>0</v>
      </c>
      <c r="BC49" s="12">
        <v>41</v>
      </c>
      <c r="BD49" s="12">
        <v>179</v>
      </c>
      <c r="BE49" s="12">
        <v>0</v>
      </c>
      <c r="BF49" s="12">
        <v>0</v>
      </c>
      <c r="BG49" s="12">
        <v>0</v>
      </c>
      <c r="BH49" s="12">
        <v>0</v>
      </c>
      <c r="BI49" s="12">
        <v>179</v>
      </c>
      <c r="BJ49" s="12">
        <v>4198</v>
      </c>
      <c r="BK49" s="12">
        <v>9120</v>
      </c>
      <c r="BL49" s="12">
        <v>0</v>
      </c>
      <c r="BM49" s="12">
        <v>9120</v>
      </c>
      <c r="BN49" s="12">
        <v>0</v>
      </c>
      <c r="BO49" s="12">
        <v>13318</v>
      </c>
      <c r="BP49" s="4"/>
      <c r="BQ49" s="21">
        <v>682240</v>
      </c>
      <c r="BR49" s="21">
        <v>1095286</v>
      </c>
      <c r="BS49" s="21">
        <v>1777526</v>
      </c>
      <c r="BT49" s="21">
        <v>121454</v>
      </c>
      <c r="BU49" s="21">
        <v>0</v>
      </c>
      <c r="BV49" s="21">
        <v>121454</v>
      </c>
      <c r="BW49" s="21">
        <v>41823</v>
      </c>
      <c r="BX49" s="21">
        <v>0</v>
      </c>
      <c r="BY49" s="21">
        <v>41823</v>
      </c>
      <c r="BZ49" s="21">
        <v>16352537</v>
      </c>
      <c r="CA49" s="21">
        <v>1737714</v>
      </c>
      <c r="CB49" s="21">
        <v>18090251</v>
      </c>
      <c r="CC49" s="21">
        <v>18114030</v>
      </c>
      <c r="CD49" s="21">
        <v>3277752</v>
      </c>
      <c r="CE49" s="21">
        <v>41422836</v>
      </c>
      <c r="CF49" s="21">
        <v>0</v>
      </c>
      <c r="CG49" s="21">
        <v>17156231</v>
      </c>
      <c r="CH49" s="21">
        <v>1898980</v>
      </c>
      <c r="CI49" s="21">
        <v>18132074</v>
      </c>
      <c r="CJ49" s="21">
        <v>803694</v>
      </c>
      <c r="CK49" s="21">
        <v>1737714</v>
      </c>
      <c r="CL49" s="21">
        <v>16394360</v>
      </c>
      <c r="CM49" s="21">
        <v>1095286</v>
      </c>
      <c r="CN49" s="21">
        <v>2833000</v>
      </c>
      <c r="CO49" s="21">
        <v>17198054</v>
      </c>
      <c r="CP49" s="21">
        <v>18211705</v>
      </c>
      <c r="CQ49" s="21">
        <v>1819349</v>
      </c>
      <c r="CR49" s="21">
        <v>20031054</v>
      </c>
      <c r="CS49" s="4"/>
      <c r="CT49" s="12"/>
      <c r="CU49" s="12">
        <v>3754</v>
      </c>
      <c r="CV49" s="12">
        <v>6015</v>
      </c>
      <c r="CW49" s="12">
        <v>36170</v>
      </c>
      <c r="CX49" s="12">
        <v>965</v>
      </c>
      <c r="CY49" s="12">
        <v>43150</v>
      </c>
      <c r="CZ49" s="12">
        <v>4095</v>
      </c>
      <c r="DA49" s="12">
        <v>28795</v>
      </c>
      <c r="DB49" s="12">
        <v>585</v>
      </c>
      <c r="DC49" s="12">
        <v>33475</v>
      </c>
      <c r="DD49" s="12">
        <v>4135</v>
      </c>
      <c r="DE49" s="12">
        <v>4096</v>
      </c>
      <c r="DF49" s="12">
        <v>51381</v>
      </c>
      <c r="DG49" s="12">
        <v>2183</v>
      </c>
      <c r="DH49" s="12">
        <v>2892</v>
      </c>
      <c r="DI49" s="12">
        <v>38550</v>
      </c>
      <c r="DJ49" s="12">
        <v>245</v>
      </c>
      <c r="DK49" s="12">
        <v>115</v>
      </c>
      <c r="DL49" s="4"/>
      <c r="DM49" s="12">
        <v>7731</v>
      </c>
      <c r="DN49" s="12">
        <v>3556</v>
      </c>
      <c r="DO49" s="12">
        <v>11287</v>
      </c>
      <c r="DP49" s="12">
        <v>16380</v>
      </c>
      <c r="DQ49" s="12">
        <v>1547</v>
      </c>
      <c r="DR49" s="12">
        <v>1849</v>
      </c>
      <c r="DS49" s="12" t="s">
        <v>128</v>
      </c>
      <c r="DT49" s="12" t="s">
        <v>128</v>
      </c>
      <c r="DU49" s="12" t="s">
        <v>128</v>
      </c>
    </row>
    <row r="50" spans="1:125" ht="15.75" customHeight="1" x14ac:dyDescent="0.2">
      <c r="A50" s="7" t="s">
        <v>174</v>
      </c>
      <c r="B50" s="4"/>
      <c r="C50" s="10">
        <v>4</v>
      </c>
      <c r="D50" s="11">
        <v>14943</v>
      </c>
      <c r="E50" s="10">
        <v>91</v>
      </c>
      <c r="F50" s="10">
        <v>2737</v>
      </c>
      <c r="G50" s="4"/>
      <c r="H50" s="10">
        <v>41.6</v>
      </c>
      <c r="I50" s="10">
        <v>3.7</v>
      </c>
      <c r="J50" s="10">
        <v>27.9</v>
      </c>
      <c r="K50" s="10">
        <v>6.8</v>
      </c>
      <c r="L50" s="10">
        <v>0</v>
      </c>
      <c r="M50" s="10">
        <v>80</v>
      </c>
      <c r="N50" s="11"/>
      <c r="O50" s="11"/>
      <c r="P50" s="11"/>
      <c r="Q50" s="11"/>
      <c r="R50" s="11"/>
      <c r="S50" s="11"/>
      <c r="T50" s="11"/>
      <c r="U50" s="11"/>
      <c r="V50" s="11"/>
      <c r="W50" s="11"/>
      <c r="X50" s="11"/>
      <c r="Y50" s="4"/>
      <c r="Z50" s="11">
        <v>430</v>
      </c>
      <c r="AA50" s="11">
        <v>8313</v>
      </c>
      <c r="AB50" s="11">
        <v>15781</v>
      </c>
      <c r="AC50" s="10">
        <v>184553</v>
      </c>
      <c r="AD50" s="10">
        <v>46255</v>
      </c>
      <c r="AE50" s="10">
        <v>2542</v>
      </c>
      <c r="AF50" s="10">
        <v>8342</v>
      </c>
      <c r="AG50" s="10">
        <v>9072</v>
      </c>
      <c r="AH50" s="11"/>
      <c r="AI50" s="4"/>
      <c r="AJ50" s="10">
        <v>910744</v>
      </c>
      <c r="AK50" s="10">
        <v>3227</v>
      </c>
      <c r="AL50" s="10">
        <v>161832</v>
      </c>
      <c r="AM50" s="10">
        <v>202354</v>
      </c>
      <c r="AN50" s="10">
        <v>364186</v>
      </c>
      <c r="AO50" s="10">
        <v>1278157</v>
      </c>
      <c r="AP50" s="10">
        <v>746562</v>
      </c>
      <c r="AQ50" s="10">
        <v>2465</v>
      </c>
      <c r="AR50" s="10">
        <v>9996</v>
      </c>
      <c r="AS50" s="10">
        <v>374182</v>
      </c>
      <c r="AT50" s="10">
        <v>1123209</v>
      </c>
      <c r="AU50" s="11">
        <v>0</v>
      </c>
      <c r="AV50" s="11">
        <v>20032</v>
      </c>
      <c r="AW50" s="11"/>
      <c r="AX50" s="10">
        <v>2</v>
      </c>
      <c r="AY50" s="10">
        <v>10</v>
      </c>
      <c r="AZ50" s="10">
        <v>0</v>
      </c>
      <c r="BA50" s="10">
        <v>10</v>
      </c>
      <c r="BB50" s="10">
        <v>0</v>
      </c>
      <c r="BC50" s="10">
        <v>12</v>
      </c>
      <c r="BD50" s="10">
        <v>1</v>
      </c>
      <c r="BE50" s="10">
        <v>12</v>
      </c>
      <c r="BF50" s="10">
        <v>0</v>
      </c>
      <c r="BG50" s="10">
        <v>12</v>
      </c>
      <c r="BH50" s="10">
        <v>0</v>
      </c>
      <c r="BI50" s="10">
        <v>13</v>
      </c>
      <c r="BJ50" s="10">
        <v>776</v>
      </c>
      <c r="BK50" s="10">
        <v>24363</v>
      </c>
      <c r="BL50" s="10">
        <v>0</v>
      </c>
      <c r="BM50" s="10">
        <v>24363</v>
      </c>
      <c r="BN50" s="10">
        <v>0</v>
      </c>
      <c r="BO50" s="10">
        <v>25139</v>
      </c>
      <c r="BP50" s="4"/>
      <c r="BQ50" s="20">
        <v>265378</v>
      </c>
      <c r="BR50" s="20">
        <v>243227</v>
      </c>
      <c r="BS50" s="20">
        <v>508605</v>
      </c>
      <c r="BT50" s="20">
        <v>38435</v>
      </c>
      <c r="BU50" s="20">
        <v>0</v>
      </c>
      <c r="BV50" s="20">
        <v>38435</v>
      </c>
      <c r="BW50" s="20">
        <v>0</v>
      </c>
      <c r="BX50" s="20">
        <v>0</v>
      </c>
      <c r="BY50" s="20">
        <v>0</v>
      </c>
      <c r="BZ50" s="20">
        <v>5800139</v>
      </c>
      <c r="CA50" s="20">
        <v>146225</v>
      </c>
      <c r="CB50" s="20">
        <v>5946364</v>
      </c>
      <c r="CC50" s="20">
        <v>5451684</v>
      </c>
      <c r="CD50" s="20">
        <v>615365</v>
      </c>
      <c r="CE50" s="20">
        <v>12560453</v>
      </c>
      <c r="CF50" s="20">
        <v>0</v>
      </c>
      <c r="CG50" s="20">
        <v>6320816</v>
      </c>
      <c r="CH50" s="20">
        <v>547040</v>
      </c>
      <c r="CI50" s="20">
        <v>5946364</v>
      </c>
      <c r="CJ50" s="20">
        <v>303813</v>
      </c>
      <c r="CK50" s="20">
        <v>146225</v>
      </c>
      <c r="CL50" s="20">
        <v>5800139</v>
      </c>
      <c r="CM50" s="20">
        <v>243227</v>
      </c>
      <c r="CN50" s="20">
        <v>389452</v>
      </c>
      <c r="CO50" s="20">
        <v>6103952</v>
      </c>
      <c r="CP50" s="20">
        <v>5984799</v>
      </c>
      <c r="CQ50" s="20">
        <v>508605</v>
      </c>
      <c r="CR50" s="20">
        <v>6493404</v>
      </c>
      <c r="CS50" s="4"/>
      <c r="CT50" s="10">
        <v>98</v>
      </c>
      <c r="CU50" s="10">
        <v>208</v>
      </c>
      <c r="CV50" s="10">
        <v>2645</v>
      </c>
      <c r="CW50" s="10">
        <v>11970</v>
      </c>
      <c r="CX50" s="10">
        <v>390</v>
      </c>
      <c r="CY50" s="10">
        <v>15005</v>
      </c>
      <c r="CZ50" s="10">
        <v>1820</v>
      </c>
      <c r="DA50" s="10">
        <v>9915</v>
      </c>
      <c r="DB50" s="10">
        <v>135</v>
      </c>
      <c r="DC50" s="10">
        <v>11870</v>
      </c>
      <c r="DD50" s="10">
        <v>1064</v>
      </c>
      <c r="DE50" s="10">
        <v>2319</v>
      </c>
      <c r="DF50" s="10">
        <v>18388</v>
      </c>
      <c r="DG50" s="10">
        <v>708</v>
      </c>
      <c r="DH50" s="10">
        <v>1158</v>
      </c>
      <c r="DI50" s="10">
        <v>13736</v>
      </c>
      <c r="DJ50" s="10">
        <v>735</v>
      </c>
      <c r="DK50" s="10">
        <v>465</v>
      </c>
      <c r="DL50" s="4"/>
      <c r="DM50" s="10">
        <v>13053</v>
      </c>
      <c r="DN50" s="10">
        <v>0</v>
      </c>
      <c r="DO50" s="10">
        <v>13053</v>
      </c>
      <c r="DP50" s="10">
        <v>0</v>
      </c>
      <c r="DQ50" s="10">
        <v>0</v>
      </c>
      <c r="DR50" s="10">
        <v>0</v>
      </c>
      <c r="DS50" s="10">
        <v>2678937</v>
      </c>
      <c r="DT50" s="10">
        <v>0</v>
      </c>
      <c r="DU50" s="10">
        <v>2678937</v>
      </c>
    </row>
    <row r="51" spans="1:125" ht="15.75" customHeight="1" x14ac:dyDescent="0.2">
      <c r="A51" s="8" t="s">
        <v>175</v>
      </c>
      <c r="B51" s="4"/>
      <c r="C51" s="12">
        <v>7</v>
      </c>
      <c r="D51" s="14">
        <v>28250</v>
      </c>
      <c r="E51" s="12">
        <v>112</v>
      </c>
      <c r="F51" s="12">
        <v>4187</v>
      </c>
      <c r="G51" s="4"/>
      <c r="H51" s="12">
        <v>61.5</v>
      </c>
      <c r="I51" s="12">
        <v>0</v>
      </c>
      <c r="J51" s="12">
        <v>70.400000000000006</v>
      </c>
      <c r="K51" s="12">
        <v>8</v>
      </c>
      <c r="L51" s="12">
        <v>5</v>
      </c>
      <c r="M51" s="12">
        <v>144.9</v>
      </c>
      <c r="N51" s="14"/>
      <c r="O51" s="14"/>
      <c r="P51" s="14"/>
      <c r="Q51" s="14"/>
      <c r="R51" s="14"/>
      <c r="S51" s="14"/>
      <c r="T51" s="14"/>
      <c r="U51" s="14"/>
      <c r="V51" s="14"/>
      <c r="W51" s="14"/>
      <c r="X51" s="14"/>
      <c r="Y51" s="4"/>
      <c r="Z51" s="14" t="s">
        <v>128</v>
      </c>
      <c r="AA51" s="14" t="s">
        <v>128</v>
      </c>
      <c r="AB51" s="14">
        <v>29967</v>
      </c>
      <c r="AC51" s="12">
        <v>125111</v>
      </c>
      <c r="AD51" s="12">
        <v>76141</v>
      </c>
      <c r="AE51" s="12">
        <v>156</v>
      </c>
      <c r="AF51" s="12">
        <v>3468</v>
      </c>
      <c r="AG51" s="12">
        <v>7477</v>
      </c>
      <c r="AH51" s="14" t="s">
        <v>128</v>
      </c>
      <c r="AI51" s="4"/>
      <c r="AJ51" s="12">
        <v>1194341</v>
      </c>
      <c r="AK51" s="12">
        <v>25401</v>
      </c>
      <c r="AL51" s="12">
        <v>570790</v>
      </c>
      <c r="AM51" s="12">
        <v>175947</v>
      </c>
      <c r="AN51" s="12">
        <v>746737</v>
      </c>
      <c r="AO51" s="12">
        <v>1966479</v>
      </c>
      <c r="AP51" s="12">
        <v>1056426</v>
      </c>
      <c r="AQ51" s="12">
        <v>20528</v>
      </c>
      <c r="AR51" s="12">
        <v>32712</v>
      </c>
      <c r="AS51" s="12">
        <v>779449</v>
      </c>
      <c r="AT51" s="12">
        <v>1856403</v>
      </c>
      <c r="AU51" s="14" t="s">
        <v>128</v>
      </c>
      <c r="AV51" s="14" t="s">
        <v>128</v>
      </c>
      <c r="AW51" s="14" t="s">
        <v>128</v>
      </c>
      <c r="AX51" s="12">
        <v>18</v>
      </c>
      <c r="AY51" s="12">
        <v>3</v>
      </c>
      <c r="AZ51" s="12">
        <v>0</v>
      </c>
      <c r="BA51" s="12">
        <v>3</v>
      </c>
      <c r="BB51" s="12">
        <v>0</v>
      </c>
      <c r="BC51" s="12">
        <v>21</v>
      </c>
      <c r="BD51" s="12">
        <v>66</v>
      </c>
      <c r="BE51" s="12">
        <v>9</v>
      </c>
      <c r="BF51" s="12">
        <v>0</v>
      </c>
      <c r="BG51" s="12">
        <v>9</v>
      </c>
      <c r="BH51" s="12">
        <v>0</v>
      </c>
      <c r="BI51" s="12">
        <v>75</v>
      </c>
      <c r="BJ51" s="12">
        <v>2915</v>
      </c>
      <c r="BK51" s="12">
        <v>16313</v>
      </c>
      <c r="BL51" s="12">
        <v>0</v>
      </c>
      <c r="BM51" s="12">
        <v>16313</v>
      </c>
      <c r="BN51" s="12">
        <v>0</v>
      </c>
      <c r="BO51" s="12">
        <v>19228</v>
      </c>
      <c r="BP51" s="4"/>
      <c r="BQ51" s="21">
        <v>1365289</v>
      </c>
      <c r="BR51" s="21">
        <v>641436</v>
      </c>
      <c r="BS51" s="21">
        <v>2006725</v>
      </c>
      <c r="BT51" s="21">
        <v>550165</v>
      </c>
      <c r="BU51" s="21"/>
      <c r="BV51" s="21">
        <v>550165</v>
      </c>
      <c r="BW51" s="21">
        <v>239514</v>
      </c>
      <c r="BX51" s="21"/>
      <c r="BY51" s="21">
        <v>239514</v>
      </c>
      <c r="BZ51" s="21">
        <v>9707176</v>
      </c>
      <c r="CA51" s="21">
        <v>891948</v>
      </c>
      <c r="CB51" s="21">
        <v>10599124</v>
      </c>
      <c r="CC51" s="21">
        <v>8232707</v>
      </c>
      <c r="CD51" s="21">
        <v>3268964</v>
      </c>
      <c r="CE51" s="21">
        <v>24897199</v>
      </c>
      <c r="CF51" s="21">
        <v>394779</v>
      </c>
      <c r="CG51" s="21">
        <v>11862144</v>
      </c>
      <c r="CH51" s="21">
        <v>2556890</v>
      </c>
      <c r="CI51" s="21">
        <v>10838638</v>
      </c>
      <c r="CJ51" s="21">
        <v>1915454</v>
      </c>
      <c r="CK51" s="21">
        <v>891948</v>
      </c>
      <c r="CL51" s="21">
        <v>9946690</v>
      </c>
      <c r="CM51" s="21">
        <v>641436</v>
      </c>
      <c r="CN51" s="21">
        <v>1533384</v>
      </c>
      <c r="CO51" s="21">
        <v>11862144</v>
      </c>
      <c r="CP51" s="21">
        <v>11149289</v>
      </c>
      <c r="CQ51" s="21">
        <v>2246239</v>
      </c>
      <c r="CR51" s="21">
        <v>13395528</v>
      </c>
      <c r="CS51" s="4"/>
      <c r="CT51" s="12">
        <v>28</v>
      </c>
      <c r="CU51" s="12">
        <v>1772</v>
      </c>
      <c r="CV51" s="12">
        <v>2685</v>
      </c>
      <c r="CW51" s="12">
        <v>17995</v>
      </c>
      <c r="CX51" s="12">
        <v>420</v>
      </c>
      <c r="CY51" s="12">
        <v>21100</v>
      </c>
      <c r="CZ51" s="12">
        <v>2070</v>
      </c>
      <c r="DA51" s="12">
        <v>16055</v>
      </c>
      <c r="DB51" s="12">
        <v>275</v>
      </c>
      <c r="DC51" s="12">
        <v>18400</v>
      </c>
      <c r="DD51" s="12">
        <v>2044</v>
      </c>
      <c r="DE51" s="12">
        <v>2523</v>
      </c>
      <c r="DF51" s="12">
        <v>25667</v>
      </c>
      <c r="DG51" s="12">
        <v>1619</v>
      </c>
      <c r="DH51" s="12">
        <v>2184</v>
      </c>
      <c r="DI51" s="12">
        <v>22203</v>
      </c>
      <c r="DJ51" s="12">
        <v>1785</v>
      </c>
      <c r="DK51" s="12">
        <v>715</v>
      </c>
      <c r="DL51" s="4"/>
      <c r="DM51" s="12">
        <v>3656</v>
      </c>
      <c r="DN51" s="12">
        <v>0</v>
      </c>
      <c r="DO51" s="12">
        <v>3656</v>
      </c>
      <c r="DP51" s="12">
        <v>2036</v>
      </c>
      <c r="DQ51" s="12">
        <v>272</v>
      </c>
      <c r="DR51" s="12">
        <v>596</v>
      </c>
      <c r="DS51" s="12">
        <v>338849</v>
      </c>
      <c r="DT51" s="12">
        <v>175156</v>
      </c>
      <c r="DU51" s="12">
        <v>514005</v>
      </c>
    </row>
    <row r="52" spans="1:125" ht="15.75" customHeight="1" x14ac:dyDescent="0.2">
      <c r="A52" s="7" t="s">
        <v>176</v>
      </c>
      <c r="B52" s="4"/>
      <c r="C52" s="10">
        <v>2</v>
      </c>
      <c r="D52" s="11" t="s">
        <v>128</v>
      </c>
      <c r="E52" s="10">
        <v>87</v>
      </c>
      <c r="F52" s="10">
        <v>871</v>
      </c>
      <c r="G52" s="4"/>
      <c r="H52" s="10">
        <v>28.8</v>
      </c>
      <c r="I52" s="10">
        <v>7.3</v>
      </c>
      <c r="J52" s="10">
        <v>17.7</v>
      </c>
      <c r="K52" s="10">
        <v>4</v>
      </c>
      <c r="L52" s="10">
        <v>2</v>
      </c>
      <c r="M52" s="10">
        <v>59.8</v>
      </c>
      <c r="N52" s="11"/>
      <c r="O52" s="11"/>
      <c r="P52" s="11"/>
      <c r="Q52" s="11"/>
      <c r="R52" s="11"/>
      <c r="S52" s="11"/>
      <c r="T52" s="11"/>
      <c r="U52" s="11"/>
      <c r="V52" s="11"/>
      <c r="W52" s="11"/>
      <c r="X52" s="11"/>
      <c r="Y52" s="4"/>
      <c r="Z52" s="11">
        <v>581</v>
      </c>
      <c r="AA52" s="11">
        <v>11533</v>
      </c>
      <c r="AB52" s="11">
        <v>11095</v>
      </c>
      <c r="AC52" s="10">
        <v>128241</v>
      </c>
      <c r="AD52" s="10">
        <v>6696</v>
      </c>
      <c r="AE52" s="10" t="s">
        <v>128</v>
      </c>
      <c r="AF52" s="10">
        <v>1406</v>
      </c>
      <c r="AG52" s="10">
        <v>2469</v>
      </c>
      <c r="AH52" s="11">
        <v>574433</v>
      </c>
      <c r="AI52" s="4"/>
      <c r="AJ52" s="10">
        <v>613788</v>
      </c>
      <c r="AK52" s="16">
        <v>50000</v>
      </c>
      <c r="AL52" s="10">
        <v>45263</v>
      </c>
      <c r="AM52" s="10">
        <v>218138</v>
      </c>
      <c r="AN52" s="10">
        <v>263401</v>
      </c>
      <c r="AO52" s="10">
        <v>927189</v>
      </c>
      <c r="AP52" s="10">
        <v>467389</v>
      </c>
      <c r="AQ52" s="16">
        <v>12500</v>
      </c>
      <c r="AR52" s="10">
        <v>30220</v>
      </c>
      <c r="AS52" s="10">
        <v>293621</v>
      </c>
      <c r="AT52" s="10">
        <v>773510</v>
      </c>
      <c r="AU52" s="11">
        <v>1139</v>
      </c>
      <c r="AV52" s="11">
        <v>70</v>
      </c>
      <c r="AW52" s="11">
        <v>195645</v>
      </c>
      <c r="AX52" s="10">
        <v>0</v>
      </c>
      <c r="AY52" s="10">
        <v>36</v>
      </c>
      <c r="AZ52" s="10">
        <v>0</v>
      </c>
      <c r="BA52" s="10">
        <v>36</v>
      </c>
      <c r="BB52" s="10">
        <v>0</v>
      </c>
      <c r="BC52" s="10">
        <v>36</v>
      </c>
      <c r="BD52" s="10">
        <v>74</v>
      </c>
      <c r="BE52" s="10">
        <v>13</v>
      </c>
      <c r="BF52" s="10">
        <v>0</v>
      </c>
      <c r="BG52" s="10">
        <v>13</v>
      </c>
      <c r="BH52" s="10">
        <v>0</v>
      </c>
      <c r="BI52" s="10">
        <v>87</v>
      </c>
      <c r="BJ52" s="10">
        <v>1083</v>
      </c>
      <c r="BK52" s="10">
        <v>10920</v>
      </c>
      <c r="BL52" s="10">
        <v>0</v>
      </c>
      <c r="BM52" s="10">
        <v>10920</v>
      </c>
      <c r="BN52" s="10">
        <v>0</v>
      </c>
      <c r="BO52" s="10">
        <v>12003</v>
      </c>
      <c r="BP52" s="4"/>
      <c r="BQ52" s="20">
        <v>486115</v>
      </c>
      <c r="BR52" s="20">
        <v>414826</v>
      </c>
      <c r="BS52" s="20">
        <v>900941</v>
      </c>
      <c r="BT52" s="20">
        <v>0</v>
      </c>
      <c r="BU52" s="20">
        <v>0</v>
      </c>
      <c r="BV52" s="20">
        <v>0</v>
      </c>
      <c r="BW52" s="20">
        <v>0</v>
      </c>
      <c r="BX52" s="20">
        <v>0</v>
      </c>
      <c r="BY52" s="20">
        <v>0</v>
      </c>
      <c r="BZ52" s="20">
        <v>4538286</v>
      </c>
      <c r="CA52" s="20">
        <v>369518</v>
      </c>
      <c r="CB52" s="20">
        <v>4907804</v>
      </c>
      <c r="CC52" s="20">
        <v>3633345</v>
      </c>
      <c r="CD52" s="20">
        <v>1007313</v>
      </c>
      <c r="CE52" s="20">
        <v>10449403</v>
      </c>
      <c r="CF52" s="20">
        <v>0</v>
      </c>
      <c r="CG52" s="20">
        <v>5024551</v>
      </c>
      <c r="CH52" s="20">
        <v>900941</v>
      </c>
      <c r="CI52" s="20">
        <v>4907804</v>
      </c>
      <c r="CJ52" s="20">
        <v>486115</v>
      </c>
      <c r="CK52" s="20">
        <v>369518</v>
      </c>
      <c r="CL52" s="20">
        <v>4538286</v>
      </c>
      <c r="CM52" s="20">
        <v>414826</v>
      </c>
      <c r="CN52" s="20">
        <v>784344</v>
      </c>
      <c r="CO52" s="20">
        <v>5024401</v>
      </c>
      <c r="CP52" s="20">
        <v>4907804</v>
      </c>
      <c r="CQ52" s="20">
        <v>900941</v>
      </c>
      <c r="CR52" s="20">
        <v>5808745</v>
      </c>
      <c r="CS52" s="4"/>
      <c r="CT52" s="10">
        <v>30</v>
      </c>
      <c r="CU52" s="10" t="s">
        <v>128</v>
      </c>
      <c r="CV52" s="10">
        <v>2170</v>
      </c>
      <c r="CW52" s="10">
        <v>10040</v>
      </c>
      <c r="CX52" s="10">
        <v>755</v>
      </c>
      <c r="CY52" s="10">
        <v>12965</v>
      </c>
      <c r="CZ52" s="10">
        <v>1275</v>
      </c>
      <c r="DA52" s="10">
        <v>8240</v>
      </c>
      <c r="DB52" s="10">
        <v>455</v>
      </c>
      <c r="DC52" s="10">
        <v>9970</v>
      </c>
      <c r="DD52" s="10">
        <v>863</v>
      </c>
      <c r="DE52" s="10">
        <v>1027</v>
      </c>
      <c r="DF52" s="10">
        <v>14855</v>
      </c>
      <c r="DG52" s="10">
        <v>647</v>
      </c>
      <c r="DH52" s="10">
        <v>863</v>
      </c>
      <c r="DI52" s="10">
        <v>11480</v>
      </c>
      <c r="DJ52" s="10">
        <v>1145</v>
      </c>
      <c r="DK52" s="10">
        <v>555</v>
      </c>
      <c r="DL52" s="4"/>
      <c r="DM52" s="10">
        <v>6800</v>
      </c>
      <c r="DN52" s="10">
        <v>0</v>
      </c>
      <c r="DO52" s="10">
        <v>6800</v>
      </c>
      <c r="DP52" s="10">
        <v>2914</v>
      </c>
      <c r="DQ52" s="10">
        <v>0</v>
      </c>
      <c r="DR52" s="10">
        <v>920</v>
      </c>
      <c r="DS52" s="10">
        <v>735370</v>
      </c>
      <c r="DT52" s="10">
        <v>161505</v>
      </c>
      <c r="DU52" s="10">
        <v>896875</v>
      </c>
    </row>
    <row r="53" spans="1:125" ht="15.75" customHeight="1" x14ac:dyDescent="0.2">
      <c r="A53" s="8" t="s">
        <v>177</v>
      </c>
      <c r="B53" s="4"/>
      <c r="C53" s="12">
        <v>4</v>
      </c>
      <c r="D53" s="14">
        <v>14928</v>
      </c>
      <c r="E53" s="12">
        <v>86</v>
      </c>
      <c r="F53" s="12">
        <v>2875</v>
      </c>
      <c r="G53" s="4"/>
      <c r="H53" s="12">
        <v>49.4</v>
      </c>
      <c r="I53" s="12">
        <v>0</v>
      </c>
      <c r="J53" s="12">
        <v>53.5</v>
      </c>
      <c r="K53" s="12">
        <v>4.4000000000000004</v>
      </c>
      <c r="L53" s="12">
        <v>0</v>
      </c>
      <c r="M53" s="12">
        <v>107.3</v>
      </c>
      <c r="N53" s="14"/>
      <c r="O53" s="14"/>
      <c r="P53" s="14"/>
      <c r="Q53" s="14"/>
      <c r="R53" s="14"/>
      <c r="S53" s="14"/>
      <c r="T53" s="14"/>
      <c r="U53" s="14"/>
      <c r="V53" s="14"/>
      <c r="W53" s="14"/>
      <c r="X53" s="14"/>
      <c r="Y53" s="4"/>
      <c r="Z53" s="14">
        <v>489</v>
      </c>
      <c r="AA53" s="14">
        <v>9645</v>
      </c>
      <c r="AB53" s="14">
        <v>3088</v>
      </c>
      <c r="AC53" s="12">
        <v>339330</v>
      </c>
      <c r="AD53" s="12">
        <v>19323</v>
      </c>
      <c r="AE53" s="12">
        <v>557</v>
      </c>
      <c r="AF53" s="12">
        <v>2338</v>
      </c>
      <c r="AG53" s="12">
        <v>7253</v>
      </c>
      <c r="AH53" s="14">
        <v>0</v>
      </c>
      <c r="AI53" s="4"/>
      <c r="AJ53" s="12">
        <v>903992</v>
      </c>
      <c r="AK53" s="12">
        <v>3175</v>
      </c>
      <c r="AL53" s="12">
        <v>299270</v>
      </c>
      <c r="AM53" s="12">
        <v>150747</v>
      </c>
      <c r="AN53" s="12">
        <v>450017</v>
      </c>
      <c r="AO53" s="12">
        <v>1357184</v>
      </c>
      <c r="AP53" s="12">
        <v>900871</v>
      </c>
      <c r="AQ53" s="12">
        <v>3175</v>
      </c>
      <c r="AR53" s="12">
        <v>23999</v>
      </c>
      <c r="AS53" s="12">
        <v>474016</v>
      </c>
      <c r="AT53" s="12">
        <v>1378062</v>
      </c>
      <c r="AU53" s="14"/>
      <c r="AV53" s="14"/>
      <c r="AW53" s="14"/>
      <c r="AX53" s="12">
        <v>8</v>
      </c>
      <c r="AY53" s="12">
        <v>506</v>
      </c>
      <c r="AZ53" s="12">
        <v>0</v>
      </c>
      <c r="BA53" s="12">
        <v>506</v>
      </c>
      <c r="BB53" s="12">
        <v>0</v>
      </c>
      <c r="BC53" s="12">
        <v>514</v>
      </c>
      <c r="BD53" s="12">
        <v>7</v>
      </c>
      <c r="BE53" s="12">
        <v>21</v>
      </c>
      <c r="BF53" s="12">
        <v>0</v>
      </c>
      <c r="BG53" s="12">
        <v>21</v>
      </c>
      <c r="BH53" s="12">
        <v>0</v>
      </c>
      <c r="BI53" s="12">
        <v>28</v>
      </c>
      <c r="BJ53" s="12">
        <v>859</v>
      </c>
      <c r="BK53" s="12">
        <v>22615</v>
      </c>
      <c r="BL53" s="12">
        <v>0</v>
      </c>
      <c r="BM53" s="12">
        <v>22615</v>
      </c>
      <c r="BN53" s="12">
        <v>0</v>
      </c>
      <c r="BO53" s="12">
        <v>23474</v>
      </c>
      <c r="BP53" s="4"/>
      <c r="BQ53" s="21">
        <v>1179132</v>
      </c>
      <c r="BR53" s="21">
        <v>685151</v>
      </c>
      <c r="BS53" s="21">
        <v>1864283</v>
      </c>
      <c r="BT53" s="21">
        <v>188112</v>
      </c>
      <c r="BU53" s="21">
        <v>0</v>
      </c>
      <c r="BV53" s="21">
        <v>188112</v>
      </c>
      <c r="BW53" s="21">
        <v>5832</v>
      </c>
      <c r="BX53" s="21">
        <v>0</v>
      </c>
      <c r="BY53" s="21">
        <v>5832</v>
      </c>
      <c r="BZ53" s="21">
        <v>7830510</v>
      </c>
      <c r="CA53" s="21">
        <v>480204</v>
      </c>
      <c r="CB53" s="21">
        <v>8310714</v>
      </c>
      <c r="CC53" s="21">
        <v>6371108</v>
      </c>
      <c r="CD53" s="21">
        <v>698663</v>
      </c>
      <c r="CE53" s="21">
        <v>17438712</v>
      </c>
      <c r="CF53" s="21">
        <v>0</v>
      </c>
      <c r="CG53" s="21">
        <v>9203585</v>
      </c>
      <c r="CH53" s="21">
        <v>2052395</v>
      </c>
      <c r="CI53" s="21">
        <v>8316546</v>
      </c>
      <c r="CJ53" s="21">
        <v>1367244</v>
      </c>
      <c r="CK53" s="21">
        <v>480204</v>
      </c>
      <c r="CL53" s="21">
        <v>7836342</v>
      </c>
      <c r="CM53" s="21">
        <v>685151</v>
      </c>
      <c r="CN53" s="21">
        <v>1165355</v>
      </c>
      <c r="CO53" s="21">
        <v>9203586</v>
      </c>
      <c r="CP53" s="21">
        <v>8498826</v>
      </c>
      <c r="CQ53" s="21">
        <v>1870115</v>
      </c>
      <c r="CR53" s="21">
        <v>10368941</v>
      </c>
      <c r="CS53" s="4"/>
      <c r="CT53" s="12">
        <v>87</v>
      </c>
      <c r="CU53" s="12">
        <v>337</v>
      </c>
      <c r="CV53" s="12">
        <v>3455</v>
      </c>
      <c r="CW53" s="12">
        <v>17650</v>
      </c>
      <c r="CX53" s="12">
        <v>805</v>
      </c>
      <c r="CY53" s="12">
        <v>21910</v>
      </c>
      <c r="CZ53" s="12">
        <v>2155</v>
      </c>
      <c r="DA53" s="12">
        <v>14425</v>
      </c>
      <c r="DB53" s="12">
        <v>445</v>
      </c>
      <c r="DC53" s="12">
        <v>17025</v>
      </c>
      <c r="DD53" s="12">
        <v>3371</v>
      </c>
      <c r="DE53" s="12">
        <v>2746</v>
      </c>
      <c r="DF53" s="12">
        <v>28027</v>
      </c>
      <c r="DG53" s="12">
        <v>1041</v>
      </c>
      <c r="DH53" s="12">
        <v>1164</v>
      </c>
      <c r="DI53" s="12">
        <v>19230</v>
      </c>
      <c r="DJ53" s="12">
        <v>1210</v>
      </c>
      <c r="DK53" s="12">
        <v>460</v>
      </c>
      <c r="DL53" s="4"/>
      <c r="DM53" s="12">
        <v>5381</v>
      </c>
      <c r="DN53" s="12">
        <v>8247</v>
      </c>
      <c r="DO53" s="12">
        <v>13628</v>
      </c>
      <c r="DP53" s="12">
        <v>403</v>
      </c>
      <c r="DQ53" s="12">
        <v>22</v>
      </c>
      <c r="DR53" s="12">
        <v>869</v>
      </c>
      <c r="DS53" s="12">
        <v>2005540</v>
      </c>
      <c r="DT53" s="12">
        <v>1610</v>
      </c>
      <c r="DU53" s="12">
        <v>2007150</v>
      </c>
    </row>
    <row r="54" spans="1:125" x14ac:dyDescent="0.2">
      <c r="A54" s="17" t="s">
        <v>178</v>
      </c>
      <c r="B54" s="4"/>
      <c r="C54" s="19">
        <f>SUM(C5:C43)</f>
        <v>189</v>
      </c>
      <c r="D54" s="18"/>
      <c r="E54" s="19">
        <f>SUM(E5:E43)</f>
        <v>3231.2</v>
      </c>
      <c r="F54" s="19">
        <f>SUM(F5:F43)</f>
        <v>88512</v>
      </c>
      <c r="G54" s="4"/>
      <c r="H54" s="19">
        <f>SUM(H5:H43)</f>
        <v>1638.7</v>
      </c>
      <c r="I54" s="19">
        <f>SUM(I5:I43)</f>
        <v>977.55000000000007</v>
      </c>
      <c r="J54" s="19">
        <f>SUM(J5:J43)</f>
        <v>596.91000000000008</v>
      </c>
      <c r="K54" s="19">
        <f>SUM(K5:K43)</f>
        <v>237.69000000000003</v>
      </c>
      <c r="L54" s="19">
        <f>SUM(L5:L43)</f>
        <v>53.1</v>
      </c>
      <c r="M54" s="19">
        <f>SUM(M5:M43)</f>
        <v>3503.9500000000003</v>
      </c>
      <c r="N54" s="18"/>
      <c r="O54" s="18"/>
      <c r="P54" s="18"/>
      <c r="Q54" s="18"/>
      <c r="R54" s="18"/>
      <c r="S54" s="18"/>
      <c r="T54" s="18"/>
      <c r="U54" s="18"/>
      <c r="V54" s="18"/>
      <c r="W54" s="18"/>
      <c r="X54" s="18"/>
      <c r="Y54" s="4"/>
      <c r="Z54" s="18"/>
      <c r="AA54" s="18"/>
      <c r="AB54" s="18"/>
      <c r="AC54" s="19">
        <f>SUM(AC5:AC43)</f>
        <v>8644261</v>
      </c>
      <c r="AD54" s="19">
        <f>SUM(AD5:AD43)</f>
        <v>699419</v>
      </c>
      <c r="AE54" s="19">
        <f>SUM(AE5:AE43)</f>
        <v>86767</v>
      </c>
      <c r="AF54" s="19">
        <f>SUM(AF5:AF43)</f>
        <v>182408</v>
      </c>
      <c r="AG54" s="19">
        <f>SUM(AG5:AG43)</f>
        <v>268951</v>
      </c>
      <c r="AH54" s="18"/>
      <c r="AI54" s="4"/>
      <c r="AJ54" s="19">
        <f>SUM(AJ5:AJ43)</f>
        <v>29128203</v>
      </c>
      <c r="AK54" s="19">
        <f>SUM(AK5:AK43)</f>
        <v>102917</v>
      </c>
      <c r="AL54" s="19">
        <f>SUM(AL5:AL43)</f>
        <v>6760330</v>
      </c>
      <c r="AM54" s="19">
        <f>SUM(AM5:AM43)</f>
        <v>5166789</v>
      </c>
      <c r="AN54" s="19">
        <f>SUM(AN5:AN43)</f>
        <v>11927119</v>
      </c>
      <c r="AO54" s="19">
        <f>SUM(AO5:AO43)</f>
        <v>41158239</v>
      </c>
      <c r="AP54" s="19">
        <f>SUM(AP5:AP43)</f>
        <v>20469469</v>
      </c>
      <c r="AQ54" s="19">
        <f>SUM(AQ5:AQ43)</f>
        <v>39185</v>
      </c>
      <c r="AR54" s="19">
        <f>SUM(AR5:AR43)</f>
        <v>2667215</v>
      </c>
      <c r="AS54" s="19">
        <f>SUM(AS5:AS43)</f>
        <v>14594334</v>
      </c>
      <c r="AT54" s="19">
        <f>SUM(AT5:AT43)</f>
        <v>35102988</v>
      </c>
      <c r="AU54" s="18"/>
      <c r="AV54" s="18"/>
      <c r="AW54" s="18"/>
      <c r="AX54" s="19">
        <f>SUM(AX5:AX43)</f>
        <v>709</v>
      </c>
      <c r="AY54" s="19">
        <f>SUM(AY5:AY43)</f>
        <v>25512</v>
      </c>
      <c r="AZ54" s="19">
        <f>SUM(AZ5:AZ43)</f>
        <v>0</v>
      </c>
      <c r="BA54" s="19">
        <f>SUM(BA5:BA43)</f>
        <v>25512</v>
      </c>
      <c r="BB54" s="19">
        <f>SUM(BB5:BB43)</f>
        <v>0</v>
      </c>
      <c r="BC54" s="19">
        <f>SUM(BC5:BC43)</f>
        <v>26221</v>
      </c>
      <c r="BD54" s="19">
        <f>SUM(BD5:BD43)</f>
        <v>2827</v>
      </c>
      <c r="BE54" s="19">
        <f>SUM(BE5:BE43)</f>
        <v>4217</v>
      </c>
      <c r="BF54" s="19">
        <f>SUM(BF5:BF43)</f>
        <v>0</v>
      </c>
      <c r="BG54" s="19">
        <f>SUM(BG5:BG43)</f>
        <v>4217</v>
      </c>
      <c r="BH54" s="19">
        <f>SUM(BH5:BH43)</f>
        <v>0</v>
      </c>
      <c r="BI54" s="19">
        <f>SUM(BI5:BI43)</f>
        <v>7044</v>
      </c>
      <c r="BJ54" s="19">
        <f>SUM(BJ5:BJ43)</f>
        <v>42009</v>
      </c>
      <c r="BK54" s="19">
        <f>SUM(BK5:BK43)</f>
        <v>650779</v>
      </c>
      <c r="BL54" s="19">
        <f>SUM(BL5:BL43)</f>
        <v>0</v>
      </c>
      <c r="BM54" s="19">
        <f>SUM(BM5:BM43)</f>
        <v>650779</v>
      </c>
      <c r="BN54" s="19">
        <f>SUM(BN5:BN43)</f>
        <v>0</v>
      </c>
      <c r="BO54" s="19">
        <f>SUM(BO5:BO43)</f>
        <v>692788</v>
      </c>
      <c r="BP54" s="4"/>
      <c r="BQ54" s="23">
        <f>SUM(BQ5:BQ43)</f>
        <v>49581729</v>
      </c>
      <c r="BR54" s="23">
        <f>SUM(BR5:BR43)</f>
        <v>19016988</v>
      </c>
      <c r="BS54" s="23">
        <f>SUM(BS5:BS43)</f>
        <v>68598717</v>
      </c>
      <c r="BT54" s="23">
        <f>SUM(BT5:BT43)</f>
        <v>10984675</v>
      </c>
      <c r="BU54" s="23">
        <f>SUM(BU5:BU43)</f>
        <v>263410</v>
      </c>
      <c r="BV54" s="23">
        <f>SUM(BV5:BV43)</f>
        <v>11248085</v>
      </c>
      <c r="BW54" s="23">
        <f>SUM(BW5:BW43)</f>
        <v>12448768</v>
      </c>
      <c r="BX54" s="23">
        <f>SUM(BX5:BX43)</f>
        <v>169271</v>
      </c>
      <c r="BY54" s="23">
        <f>SUM(BY5:BY43)</f>
        <v>12618039</v>
      </c>
      <c r="BZ54" s="23">
        <f>SUM(BZ5:BZ43)</f>
        <v>242287264</v>
      </c>
      <c r="CA54" s="23">
        <f>SUM(CA5:CA43)</f>
        <v>7596117</v>
      </c>
      <c r="CB54" s="23">
        <f>SUM(CB5:CB43)</f>
        <v>249883381</v>
      </c>
      <c r="CC54" s="23">
        <f>SUM(CC5:CC43)</f>
        <v>348877651</v>
      </c>
      <c r="CD54" s="23">
        <f>SUM(CD5:CD43)</f>
        <v>48164393</v>
      </c>
      <c r="CE54" s="23">
        <f>SUM(CE5:CE43)</f>
        <v>739390266</v>
      </c>
      <c r="CF54" s="23">
        <f>SUM(CF5:CF43)</f>
        <v>15489847</v>
      </c>
      <c r="CG54" s="23">
        <f>SUM(CG5:CG43)</f>
        <v>310144092</v>
      </c>
      <c r="CH54" s="23">
        <f>SUM(CH5:CH43)</f>
        <v>79846802</v>
      </c>
      <c r="CI54" s="23">
        <f>SUM(CI5:CI43)</f>
        <v>262501420</v>
      </c>
      <c r="CJ54" s="23">
        <f>SUM(CJ5:CJ43)</f>
        <v>60566404</v>
      </c>
      <c r="CK54" s="23">
        <f>SUM(CK5:CK43)</f>
        <v>7765388</v>
      </c>
      <c r="CL54" s="23">
        <f>SUM(CL5:CL43)</f>
        <v>254736032</v>
      </c>
      <c r="CM54" s="23">
        <f>SUM(CM5:CM43)</f>
        <v>19280398</v>
      </c>
      <c r="CN54" s="23">
        <f>SUM(CN5:CN43)</f>
        <v>27045786</v>
      </c>
      <c r="CO54" s="23">
        <f>SUM(CO5:CO43)</f>
        <v>315302436</v>
      </c>
      <c r="CP54" s="23">
        <f>SUM(CP5:CP43)</f>
        <v>261131466</v>
      </c>
      <c r="CQ54" s="23">
        <f>SUM(CQ5:CQ43)</f>
        <v>81216756</v>
      </c>
      <c r="CR54" s="23">
        <f>SUM(CR5:CR43)</f>
        <v>342348222</v>
      </c>
      <c r="CS54" s="4"/>
      <c r="CT54" s="19">
        <f>SUM(CT5:CT43)</f>
        <v>9531</v>
      </c>
      <c r="CU54" s="19">
        <f>SUM(CU5:CU43)</f>
        <v>41722</v>
      </c>
      <c r="CV54" s="19">
        <f>SUM(CV5:CV43)</f>
        <v>295871</v>
      </c>
      <c r="CW54" s="19">
        <f>SUM(CW5:CW43)</f>
        <v>967992</v>
      </c>
      <c r="CX54" s="19">
        <f>SUM(CX5:CX43)</f>
        <v>104098</v>
      </c>
      <c r="CY54" s="19">
        <f>SUM(CY5:CY43)</f>
        <v>1367961</v>
      </c>
      <c r="CZ54" s="19">
        <f>SUM(CZ5:CZ43)</f>
        <v>187298</v>
      </c>
      <c r="DA54" s="19">
        <f>SUM(DA5:DA43)</f>
        <v>727552</v>
      </c>
      <c r="DB54" s="19">
        <f>SUM(DB5:DB43)</f>
        <v>47286</v>
      </c>
      <c r="DC54" s="19">
        <f>SUM(DC5:DC43)</f>
        <v>962136</v>
      </c>
      <c r="DD54" s="19">
        <f>SUM(DD5:DD43)</f>
        <v>53372</v>
      </c>
      <c r="DE54" s="19">
        <f>SUM(DE5:DE43)</f>
        <v>65603</v>
      </c>
      <c r="DF54" s="19">
        <f>SUM(DF5:DF43)</f>
        <v>1486936</v>
      </c>
      <c r="DG54" s="19">
        <f>SUM(DG5:DG43)</f>
        <v>43983</v>
      </c>
      <c r="DH54" s="19">
        <f>SUM(DH5:DH43)</f>
        <v>58937</v>
      </c>
      <c r="DI54" s="19">
        <f>SUM(DI5:DI43)</f>
        <v>1065056</v>
      </c>
      <c r="DJ54" s="19">
        <f>SUM(DJ5:DJ43)</f>
        <v>194369</v>
      </c>
      <c r="DK54" s="19">
        <f>SUM(DK5:DK43)</f>
        <v>106027</v>
      </c>
      <c r="DL54" s="4"/>
      <c r="DM54" s="19">
        <f>SUM(DM5:DM43)</f>
        <v>452854</v>
      </c>
      <c r="DN54" s="19">
        <f>SUM(DN5:DN43)</f>
        <v>456093</v>
      </c>
      <c r="DO54" s="19">
        <f>SUM(DO5:DO43)</f>
        <v>892873</v>
      </c>
      <c r="DP54" s="19">
        <f>SUM(DP5:DP43)</f>
        <v>1087794</v>
      </c>
      <c r="DQ54" s="19">
        <f>SUM(DQ5:DQ43)</f>
        <v>132612</v>
      </c>
      <c r="DR54" s="19">
        <f>SUM(DR5:DR43)</f>
        <v>80832</v>
      </c>
      <c r="DS54" s="19">
        <f>SUM(DS5:DS43)</f>
        <v>27017668</v>
      </c>
      <c r="DT54" s="19">
        <f>SUM(DT5:DT43)</f>
        <v>14391779</v>
      </c>
      <c r="DU54" s="19">
        <f>SUM(DU5:DU43)</f>
        <v>39415849</v>
      </c>
    </row>
    <row r="55" spans="1:125" x14ac:dyDescent="0.2">
      <c r="A55" s="17" t="s">
        <v>179</v>
      </c>
      <c r="B55" s="4"/>
      <c r="C55" s="19">
        <f>SUM(C44:C53)</f>
        <v>35</v>
      </c>
      <c r="D55" s="18"/>
      <c r="E55" s="19">
        <f>SUM(E44:E53)</f>
        <v>738</v>
      </c>
      <c r="F55" s="19">
        <f>SUM(F44:F53)</f>
        <v>19917</v>
      </c>
      <c r="G55" s="4"/>
      <c r="H55" s="19">
        <f t="shared" ref="H55:M55" si="0">SUM(H44:H53)</f>
        <v>374.8</v>
      </c>
      <c r="I55" s="19">
        <f t="shared" si="0"/>
        <v>39.799999999999997</v>
      </c>
      <c r="J55" s="19">
        <f t="shared" si="0"/>
        <v>332.3</v>
      </c>
      <c r="K55" s="19">
        <f t="shared" si="0"/>
        <v>84.500000000000014</v>
      </c>
      <c r="L55" s="19">
        <f t="shared" si="0"/>
        <v>21.7</v>
      </c>
      <c r="M55" s="19">
        <f t="shared" si="0"/>
        <v>853.09999999999991</v>
      </c>
      <c r="N55" s="18"/>
      <c r="O55" s="18"/>
      <c r="P55" s="18"/>
      <c r="Q55" s="18"/>
      <c r="R55" s="18"/>
      <c r="S55" s="18"/>
      <c r="T55" s="18"/>
      <c r="U55" s="18"/>
      <c r="V55" s="18"/>
      <c r="W55" s="18"/>
      <c r="X55" s="18"/>
      <c r="Y55" s="4"/>
      <c r="Z55" s="18"/>
      <c r="AA55" s="18"/>
      <c r="AB55" s="18"/>
      <c r="AC55" s="19">
        <f>SUM(AC44:AC53)</f>
        <v>1624753</v>
      </c>
      <c r="AD55" s="19">
        <f>SUM(AD44:AD53)</f>
        <v>247613</v>
      </c>
      <c r="AE55" s="19">
        <f>SUM(AE44:AE53)</f>
        <v>4356</v>
      </c>
      <c r="AF55" s="19">
        <f>SUM(AF44:AF53)</f>
        <v>39252</v>
      </c>
      <c r="AG55" s="19">
        <f>SUM(AG44:AG53)</f>
        <v>38113</v>
      </c>
      <c r="AH55" s="18"/>
      <c r="AI55" s="4"/>
      <c r="AJ55" s="19">
        <f t="shared" ref="AJ55:AT55" si="1">SUM(AJ44:AJ53)</f>
        <v>6572764</v>
      </c>
      <c r="AK55" s="19">
        <f t="shared" si="1"/>
        <v>129134</v>
      </c>
      <c r="AL55" s="19">
        <f t="shared" si="1"/>
        <v>1371445</v>
      </c>
      <c r="AM55" s="19">
        <f t="shared" si="1"/>
        <v>1243894</v>
      </c>
      <c r="AN55" s="19">
        <f t="shared" si="1"/>
        <v>2615339</v>
      </c>
      <c r="AO55" s="19">
        <f t="shared" si="1"/>
        <v>9317237</v>
      </c>
      <c r="AP55" s="19">
        <f t="shared" si="1"/>
        <v>4170327</v>
      </c>
      <c r="AQ55" s="19">
        <f t="shared" si="1"/>
        <v>39520</v>
      </c>
      <c r="AR55" s="19">
        <f t="shared" si="1"/>
        <v>351001</v>
      </c>
      <c r="AS55" s="19">
        <f t="shared" si="1"/>
        <v>2966340</v>
      </c>
      <c r="AT55" s="19">
        <f t="shared" si="1"/>
        <v>7176187</v>
      </c>
      <c r="AU55" s="18"/>
      <c r="AV55" s="18"/>
      <c r="AW55" s="18"/>
      <c r="AX55" s="19">
        <f t="shared" ref="AX55:BO55" si="2">SUM(AX44:AX53)</f>
        <v>51</v>
      </c>
      <c r="AY55" s="19">
        <f t="shared" si="2"/>
        <v>648</v>
      </c>
      <c r="AZ55" s="19">
        <f t="shared" si="2"/>
        <v>0</v>
      </c>
      <c r="BA55" s="19">
        <f t="shared" si="2"/>
        <v>648</v>
      </c>
      <c r="BB55" s="19">
        <f t="shared" si="2"/>
        <v>0</v>
      </c>
      <c r="BC55" s="19">
        <f t="shared" si="2"/>
        <v>699</v>
      </c>
      <c r="BD55" s="19">
        <f t="shared" si="2"/>
        <v>424</v>
      </c>
      <c r="BE55" s="19">
        <f t="shared" si="2"/>
        <v>61</v>
      </c>
      <c r="BF55" s="19">
        <f t="shared" si="2"/>
        <v>0</v>
      </c>
      <c r="BG55" s="19">
        <f t="shared" si="2"/>
        <v>61</v>
      </c>
      <c r="BH55" s="19">
        <f t="shared" si="2"/>
        <v>0</v>
      </c>
      <c r="BI55" s="19">
        <f t="shared" si="2"/>
        <v>485</v>
      </c>
      <c r="BJ55" s="19">
        <f t="shared" si="2"/>
        <v>11296</v>
      </c>
      <c r="BK55" s="19">
        <f t="shared" si="2"/>
        <v>89564</v>
      </c>
      <c r="BL55" s="19">
        <f t="shared" si="2"/>
        <v>0</v>
      </c>
      <c r="BM55" s="19">
        <f t="shared" si="2"/>
        <v>89564</v>
      </c>
      <c r="BN55" s="19">
        <f t="shared" si="2"/>
        <v>0</v>
      </c>
      <c r="BO55" s="19">
        <f t="shared" si="2"/>
        <v>100860</v>
      </c>
      <c r="BP55" s="4"/>
      <c r="BQ55" s="23">
        <f t="shared" ref="BQ55:CR55" si="3">SUM(BQ44:BQ53)</f>
        <v>6673871</v>
      </c>
      <c r="BR55" s="23">
        <f t="shared" si="3"/>
        <v>4495010</v>
      </c>
      <c r="BS55" s="23">
        <f t="shared" si="3"/>
        <v>11168881</v>
      </c>
      <c r="BT55" s="23">
        <f t="shared" si="3"/>
        <v>1584359</v>
      </c>
      <c r="BU55" s="23">
        <f t="shared" si="3"/>
        <v>0</v>
      </c>
      <c r="BV55" s="23">
        <f t="shared" si="3"/>
        <v>1584359</v>
      </c>
      <c r="BW55" s="23">
        <f t="shared" si="3"/>
        <v>860029</v>
      </c>
      <c r="BX55" s="23">
        <f t="shared" si="3"/>
        <v>5000</v>
      </c>
      <c r="BY55" s="23">
        <f t="shared" si="3"/>
        <v>865029</v>
      </c>
      <c r="BZ55" s="23">
        <f t="shared" si="3"/>
        <v>57473842</v>
      </c>
      <c r="CA55" s="23">
        <f t="shared" si="3"/>
        <v>4483175</v>
      </c>
      <c r="CB55" s="23">
        <f t="shared" si="3"/>
        <v>61957017</v>
      </c>
      <c r="CC55" s="23">
        <f t="shared" si="3"/>
        <v>54290055</v>
      </c>
      <c r="CD55" s="23">
        <f t="shared" si="3"/>
        <v>10561130</v>
      </c>
      <c r="CE55" s="23">
        <f t="shared" si="3"/>
        <v>140426471</v>
      </c>
      <c r="CF55" s="23">
        <f t="shared" si="3"/>
        <v>599961</v>
      </c>
      <c r="CG55" s="23">
        <f t="shared" si="3"/>
        <v>66894398</v>
      </c>
      <c r="CH55" s="23">
        <f t="shared" si="3"/>
        <v>12753240</v>
      </c>
      <c r="CI55" s="23">
        <f t="shared" si="3"/>
        <v>62822046</v>
      </c>
      <c r="CJ55" s="23">
        <f t="shared" si="3"/>
        <v>8258230</v>
      </c>
      <c r="CK55" s="23">
        <f t="shared" si="3"/>
        <v>4488175</v>
      </c>
      <c r="CL55" s="23">
        <f t="shared" si="3"/>
        <v>58333871</v>
      </c>
      <c r="CM55" s="23">
        <f t="shared" si="3"/>
        <v>4495010</v>
      </c>
      <c r="CN55" s="23">
        <f t="shared" si="3"/>
        <v>8983185</v>
      </c>
      <c r="CO55" s="23">
        <f t="shared" si="3"/>
        <v>66592101</v>
      </c>
      <c r="CP55" s="23">
        <f t="shared" si="3"/>
        <v>63541376</v>
      </c>
      <c r="CQ55" s="23">
        <f t="shared" si="3"/>
        <v>12033910</v>
      </c>
      <c r="CR55" s="23">
        <f t="shared" si="3"/>
        <v>75575286</v>
      </c>
      <c r="CS55" s="4"/>
      <c r="CT55" s="19">
        <f t="shared" ref="CT55:DK55" si="4">SUM(CT44:CT53)</f>
        <v>290</v>
      </c>
      <c r="CU55" s="19">
        <f t="shared" si="4"/>
        <v>7117</v>
      </c>
      <c r="CV55" s="19">
        <f t="shared" si="4"/>
        <v>24840</v>
      </c>
      <c r="CW55" s="19">
        <f t="shared" si="4"/>
        <v>142350</v>
      </c>
      <c r="CX55" s="19">
        <f t="shared" si="4"/>
        <v>11820</v>
      </c>
      <c r="CY55" s="19">
        <f t="shared" si="4"/>
        <v>179010</v>
      </c>
      <c r="CZ55" s="19">
        <f t="shared" si="4"/>
        <v>16425</v>
      </c>
      <c r="DA55" s="19">
        <f t="shared" si="4"/>
        <v>109815</v>
      </c>
      <c r="DB55" s="19">
        <f t="shared" si="4"/>
        <v>5530</v>
      </c>
      <c r="DC55" s="19">
        <f t="shared" si="4"/>
        <v>131770</v>
      </c>
      <c r="DD55" s="19">
        <f t="shared" si="4"/>
        <v>15454</v>
      </c>
      <c r="DE55" s="19">
        <f t="shared" si="4"/>
        <v>17248</v>
      </c>
      <c r="DF55" s="19">
        <f t="shared" si="4"/>
        <v>211712</v>
      </c>
      <c r="DG55" s="19">
        <f t="shared" si="4"/>
        <v>8678</v>
      </c>
      <c r="DH55" s="19">
        <f t="shared" si="4"/>
        <v>11834</v>
      </c>
      <c r="DI55" s="19">
        <f t="shared" si="4"/>
        <v>152282</v>
      </c>
      <c r="DJ55" s="19">
        <f t="shared" si="4"/>
        <v>21780</v>
      </c>
      <c r="DK55" s="19">
        <f t="shared" si="4"/>
        <v>8490</v>
      </c>
      <c r="DL55" s="4"/>
      <c r="DM55" s="19">
        <f t="shared" ref="DM55:DU55" si="5">SUM(DM44:DM53)</f>
        <v>54445</v>
      </c>
      <c r="DN55" s="19">
        <f t="shared" si="5"/>
        <v>14125</v>
      </c>
      <c r="DO55" s="19">
        <f t="shared" si="5"/>
        <v>68570</v>
      </c>
      <c r="DP55" s="19">
        <f t="shared" si="5"/>
        <v>21818</v>
      </c>
      <c r="DQ55" s="19">
        <f t="shared" si="5"/>
        <v>1891</v>
      </c>
      <c r="DR55" s="19">
        <f t="shared" si="5"/>
        <v>6303</v>
      </c>
      <c r="DS55" s="19">
        <f t="shared" si="5"/>
        <v>9446185</v>
      </c>
      <c r="DT55" s="19">
        <f t="shared" si="5"/>
        <v>344289</v>
      </c>
      <c r="DU55" s="19">
        <f t="shared" si="5"/>
        <v>9790474</v>
      </c>
    </row>
    <row r="56" spans="1:125" x14ac:dyDescent="0.2">
      <c r="A56" s="26" t="s">
        <v>180</v>
      </c>
      <c r="B56" s="4"/>
      <c r="C56" s="27">
        <f>SUM(C3:C53)</f>
        <v>224</v>
      </c>
      <c r="D56" s="28"/>
      <c r="E56" s="27">
        <f>SUM(E3:E53)</f>
        <v>3969.2</v>
      </c>
      <c r="F56" s="27">
        <f>SUM(F3:F53)</f>
        <v>108429</v>
      </c>
      <c r="G56" s="4"/>
      <c r="H56" s="27">
        <f>SUM(H3:H53)</f>
        <v>2013.5</v>
      </c>
      <c r="I56" s="27">
        <f>SUM(I3:I53)</f>
        <v>1017.35</v>
      </c>
      <c r="J56" s="27">
        <f>SUM(J3:J53)</f>
        <v>929.21</v>
      </c>
      <c r="K56" s="27">
        <f>SUM(K3:K53)</f>
        <v>322.19</v>
      </c>
      <c r="L56" s="27">
        <f>SUM(L3:L53)</f>
        <v>74.8</v>
      </c>
      <c r="M56" s="27">
        <f>SUM(M3:M53)</f>
        <v>4357.05</v>
      </c>
      <c r="N56" s="28"/>
      <c r="O56" s="28"/>
      <c r="P56" s="28"/>
      <c r="Q56" s="28"/>
      <c r="R56" s="28"/>
      <c r="S56" s="28"/>
      <c r="T56" s="28"/>
      <c r="U56" s="28"/>
      <c r="V56" s="28"/>
      <c r="W56" s="28"/>
      <c r="X56" s="28"/>
      <c r="Y56" s="4"/>
      <c r="Z56" s="28"/>
      <c r="AA56" s="28"/>
      <c r="AB56" s="28"/>
      <c r="AC56" s="27">
        <f>SUM(AC3:AC53)</f>
        <v>10269014</v>
      </c>
      <c r="AD56" s="27">
        <f>SUM(AD3:AD53)</f>
        <v>947032</v>
      </c>
      <c r="AE56" s="27">
        <f>SUM(AE3:AE53)</f>
        <v>91123</v>
      </c>
      <c r="AF56" s="27">
        <f>SUM(AF3:AF53)</f>
        <v>221660</v>
      </c>
      <c r="AG56" s="27">
        <f>SUM(AG3:AG53)</f>
        <v>307064</v>
      </c>
      <c r="AH56" s="28"/>
      <c r="AI56" s="4"/>
      <c r="AJ56" s="27">
        <f>SUM(AJ3:AJ53)</f>
        <v>35700967</v>
      </c>
      <c r="AK56" s="27">
        <f>SUM(AK3:AK53)</f>
        <v>232051</v>
      </c>
      <c r="AL56" s="27">
        <f>SUM(AL3:AL53)</f>
        <v>8131775</v>
      </c>
      <c r="AM56" s="27">
        <f>SUM(AM3:AM53)</f>
        <v>6410683</v>
      </c>
      <c r="AN56" s="27">
        <f>SUM(AN3:AN53)</f>
        <v>14542458</v>
      </c>
      <c r="AO56" s="27">
        <f>SUM(AO3:AO53)</f>
        <v>50475476</v>
      </c>
      <c r="AP56" s="27">
        <f>SUM(AP3:AP53)</f>
        <v>24639796</v>
      </c>
      <c r="AQ56" s="27">
        <f>SUM(AQ3:AQ53)</f>
        <v>78705</v>
      </c>
      <c r="AR56" s="27">
        <f>SUM(AR3:AR53)</f>
        <v>3018216</v>
      </c>
      <c r="AS56" s="27">
        <f>SUM(AS3:AS53)</f>
        <v>17560674</v>
      </c>
      <c r="AT56" s="27">
        <f>SUM(AT3:AT53)</f>
        <v>42279175</v>
      </c>
      <c r="AU56" s="28"/>
      <c r="AV56" s="28"/>
      <c r="AW56" s="28"/>
      <c r="AX56" s="27">
        <f>SUM(AX3:AX53)</f>
        <v>760</v>
      </c>
      <c r="AY56" s="27">
        <f>SUM(AY3:AY53)</f>
        <v>26160</v>
      </c>
      <c r="AZ56" s="27">
        <f>SUM(AZ3:AZ53)</f>
        <v>0</v>
      </c>
      <c r="BA56" s="27">
        <f>SUM(BA3:BA53)</f>
        <v>26160</v>
      </c>
      <c r="BB56" s="27">
        <f>SUM(BB3:BB53)</f>
        <v>0</v>
      </c>
      <c r="BC56" s="27">
        <f>SUM(BC3:BC53)</f>
        <v>26920</v>
      </c>
      <c r="BD56" s="27">
        <f>SUM(BD3:BD53)</f>
        <v>3251</v>
      </c>
      <c r="BE56" s="27">
        <f>SUM(BE3:BE53)</f>
        <v>4278</v>
      </c>
      <c r="BF56" s="27">
        <f>SUM(BF3:BF53)</f>
        <v>0</v>
      </c>
      <c r="BG56" s="27">
        <f>SUM(BG3:BG53)</f>
        <v>4278</v>
      </c>
      <c r="BH56" s="27">
        <f>SUM(BH3:BH53)</f>
        <v>0</v>
      </c>
      <c r="BI56" s="27">
        <f>SUM(BI3:BI53)</f>
        <v>7529</v>
      </c>
      <c r="BJ56" s="27">
        <f>SUM(BJ3:BJ53)</f>
        <v>53305</v>
      </c>
      <c r="BK56" s="27">
        <f>SUM(BK3:BK53)</f>
        <v>740343</v>
      </c>
      <c r="BL56" s="27">
        <f>SUM(BL3:BL53)</f>
        <v>0</v>
      </c>
      <c r="BM56" s="27">
        <f>SUM(BM3:BM53)</f>
        <v>740343</v>
      </c>
      <c r="BN56" s="27">
        <f>SUM(BN3:BN53)</f>
        <v>0</v>
      </c>
      <c r="BO56" s="27">
        <f>SUM(BO3:BO53)</f>
        <v>793648</v>
      </c>
      <c r="BP56" s="4"/>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4"/>
      <c r="CT56" s="27">
        <f>SUM(CT3:CT53)</f>
        <v>9821</v>
      </c>
      <c r="CU56" s="27">
        <f>SUM(CU3:CU53)</f>
        <v>48839</v>
      </c>
      <c r="CV56" s="27">
        <f>SUM(CV3:CV53)</f>
        <v>320711</v>
      </c>
      <c r="CW56" s="27">
        <f>SUM(CW3:CW53)</f>
        <v>1110342</v>
      </c>
      <c r="CX56" s="27">
        <f>SUM(CX3:CX53)</f>
        <v>115918</v>
      </c>
      <c r="CY56" s="27">
        <f>SUM(CY3:CY53)</f>
        <v>1546971</v>
      </c>
      <c r="CZ56" s="27">
        <f>SUM(CZ3:CZ53)</f>
        <v>203723</v>
      </c>
      <c r="DA56" s="27">
        <f>SUM(DA3:DA53)</f>
        <v>837367</v>
      </c>
      <c r="DB56" s="27">
        <f>SUM(DB3:DB53)</f>
        <v>52816</v>
      </c>
      <c r="DC56" s="27">
        <f>SUM(DC3:DC53)</f>
        <v>1093906</v>
      </c>
      <c r="DD56" s="27">
        <f>SUM(DD3:DD53)</f>
        <v>68826</v>
      </c>
      <c r="DE56" s="27">
        <f>SUM(DE3:DE53)</f>
        <v>82851</v>
      </c>
      <c r="DF56" s="27">
        <f>SUM(DF3:DF53)</f>
        <v>1698648</v>
      </c>
      <c r="DG56" s="27">
        <f>SUM(DG3:DG53)</f>
        <v>52661</v>
      </c>
      <c r="DH56" s="27">
        <f>SUM(DH3:DH53)</f>
        <v>70771</v>
      </c>
      <c r="DI56" s="27">
        <f>SUM(DI3:DI53)</f>
        <v>1217338</v>
      </c>
      <c r="DJ56" s="27">
        <f>SUM(DJ3:DJ53)</f>
        <v>216149</v>
      </c>
      <c r="DK56" s="27">
        <f>SUM(DK3:DK53)</f>
        <v>114517</v>
      </c>
      <c r="DL56" s="4"/>
      <c r="DM56" s="27">
        <f>SUM(DM3:DM53)</f>
        <v>507299</v>
      </c>
      <c r="DN56" s="27">
        <f>SUM(DN3:DN53)</f>
        <v>470218</v>
      </c>
      <c r="DO56" s="27">
        <f>SUM(DO3:DO53)</f>
        <v>961443</v>
      </c>
      <c r="DP56" s="27">
        <f>SUM(DP3:DP53)</f>
        <v>1109612</v>
      </c>
      <c r="DQ56" s="27">
        <f>SUM(DQ3:DQ53)</f>
        <v>134503</v>
      </c>
      <c r="DR56" s="27">
        <f>SUM(DR3:DR53)</f>
        <v>87135</v>
      </c>
      <c r="DS56" s="27">
        <f>SUM(DS3:DS53)</f>
        <v>36463853</v>
      </c>
      <c r="DT56" s="27">
        <f>SUM(DT3:DT53)</f>
        <v>14736068</v>
      </c>
      <c r="DU56" s="27">
        <f>SUM(DU3:DU53)</f>
        <v>49206323</v>
      </c>
    </row>
    <row r="57" spans="1:125" x14ac:dyDescent="0.2">
      <c r="A57" s="17" t="s">
        <v>181</v>
      </c>
      <c r="B57" s="4"/>
      <c r="C57" s="29">
        <f>AVERAGE(C5:C53)</f>
        <v>4.8695652173913047</v>
      </c>
      <c r="D57" s="18"/>
      <c r="E57" s="29">
        <f>AVERAGE(E5:E53)</f>
        <v>86.286956521739128</v>
      </c>
      <c r="F57" s="29">
        <f>AVERAGE(F5:F53)</f>
        <v>2357.1521739130435</v>
      </c>
      <c r="G57" s="4"/>
      <c r="H57" s="29">
        <f>AVERAGE(H5:H53)</f>
        <v>43.771739130434781</v>
      </c>
      <c r="I57" s="29">
        <f>AVERAGE(I5:I53)</f>
        <v>22.116304347826087</v>
      </c>
      <c r="J57" s="29">
        <f>AVERAGE(J5:J53)</f>
        <v>20.200217391304349</v>
      </c>
      <c r="K57" s="29">
        <f>AVERAGE(K5:K53)</f>
        <v>7.004130434782609</v>
      </c>
      <c r="L57" s="29">
        <f>AVERAGE(L5:L53)</f>
        <v>1.6622222222222223</v>
      </c>
      <c r="M57" s="29">
        <f>AVERAGE(M5:M53)</f>
        <v>94.718478260869574</v>
      </c>
      <c r="N57" s="18"/>
      <c r="O57" s="18"/>
      <c r="P57" s="18"/>
      <c r="Q57" s="18"/>
      <c r="R57" s="18"/>
      <c r="S57" s="18"/>
      <c r="T57" s="18"/>
      <c r="U57" s="18"/>
      <c r="V57" s="18"/>
      <c r="W57" s="18"/>
      <c r="X57" s="18"/>
      <c r="Y57" s="4"/>
      <c r="Z57" s="18"/>
      <c r="AA57" s="18"/>
      <c r="AB57" s="18"/>
      <c r="AC57" s="29">
        <f>AVERAGE(AC5:AC53)</f>
        <v>223239.4347826087</v>
      </c>
      <c r="AD57" s="29">
        <f>AVERAGE(AD5:AD53)</f>
        <v>22024</v>
      </c>
      <c r="AE57" s="29">
        <f>AVERAGE(AE5:AE53)</f>
        <v>2222.5121951219512</v>
      </c>
      <c r="AF57" s="29">
        <f>AVERAGE(AF5:AF53)</f>
        <v>4925.7777777777774</v>
      </c>
      <c r="AG57" s="29">
        <f>AVERAGE(AG5:AG53)</f>
        <v>6823.6444444444442</v>
      </c>
      <c r="AH57" s="18"/>
      <c r="AI57" s="4"/>
      <c r="AJ57" s="29">
        <f>AVERAGE(AJ5:AJ53)</f>
        <v>830255.04651162785</v>
      </c>
      <c r="AK57" s="29">
        <f>AVERAGE(AK5:AK53)</f>
        <v>5273.886363636364</v>
      </c>
      <c r="AL57" s="29">
        <f>AVERAGE(AL5:AL53)</f>
        <v>198335.9756097561</v>
      </c>
      <c r="AM57" s="29">
        <f>AVERAGE(AM5:AM53)</f>
        <v>156358.12195121951</v>
      </c>
      <c r="AN57" s="29">
        <f>AVERAGE(AN5:AN53)</f>
        <v>346249</v>
      </c>
      <c r="AO57" s="29">
        <f>AVERAGE(AO5:AO53)</f>
        <v>1147169.9090909092</v>
      </c>
      <c r="AP57" s="29">
        <f>AVERAGE(AP5:AP53)</f>
        <v>615994.9</v>
      </c>
      <c r="AQ57" s="29">
        <f>AVERAGE(AQ5:AQ53)</f>
        <v>1919.6341463414635</v>
      </c>
      <c r="AR57" s="29">
        <f>AVERAGE(AR5:AR53)</f>
        <v>71862.28571428571</v>
      </c>
      <c r="AS57" s="29">
        <f>AVERAGE(AS5:AS53)</f>
        <v>408387.76744186046</v>
      </c>
      <c r="AT57" s="29">
        <f>AVERAGE(AT5:AT53)</f>
        <v>960890.34090909094</v>
      </c>
      <c r="AU57" s="18"/>
      <c r="AV57" s="18"/>
      <c r="AW57" s="18"/>
      <c r="AX57" s="29">
        <f>AVERAGE(AX5:AX53)</f>
        <v>17.272727272727273</v>
      </c>
      <c r="AY57" s="29">
        <f>AVERAGE(AY5:AY53)</f>
        <v>608.37209302325584</v>
      </c>
      <c r="AZ57" s="29">
        <f>AVERAGE(AZ5:AZ53)</f>
        <v>0</v>
      </c>
      <c r="BA57" s="29">
        <f>AVERAGE(BA5:BA53)</f>
        <v>581.33333333333337</v>
      </c>
      <c r="BB57" s="29">
        <f>AVERAGE(BB5:BB53)</f>
        <v>0</v>
      </c>
      <c r="BC57" s="29">
        <f>AVERAGE(BC5:BC53)</f>
        <v>598.22222222222217</v>
      </c>
      <c r="BD57" s="29">
        <f>AVERAGE(BD5:BD53)</f>
        <v>73.88636363636364</v>
      </c>
      <c r="BE57" s="29">
        <f>AVERAGE(BE5:BE53)</f>
        <v>99.488372093023258</v>
      </c>
      <c r="BF57" s="29">
        <f>AVERAGE(BF5:BF53)</f>
        <v>0</v>
      </c>
      <c r="BG57" s="29">
        <f>AVERAGE(BG5:BG53)</f>
        <v>95.066666666666663</v>
      </c>
      <c r="BH57" s="29">
        <f>AVERAGE(BH5:BH53)</f>
        <v>0</v>
      </c>
      <c r="BI57" s="29">
        <f>AVERAGE(BI5:BI53)</f>
        <v>167.3111111111111</v>
      </c>
      <c r="BJ57" s="29">
        <f>AVERAGE(BJ5:BJ53)</f>
        <v>1211.4772727272727</v>
      </c>
      <c r="BK57" s="29">
        <f>AVERAGE(BK5:BK53)</f>
        <v>17627.214285714286</v>
      </c>
      <c r="BL57" s="29">
        <f>AVERAGE(BL5:BL53)</f>
        <v>0</v>
      </c>
      <c r="BM57" s="29">
        <f>AVERAGE(BM5:BM53)</f>
        <v>16825.977272727272</v>
      </c>
      <c r="BN57" s="29">
        <f>AVERAGE(BN5:BN53)</f>
        <v>0</v>
      </c>
      <c r="BO57" s="29">
        <f>AVERAGE(BO5:BO53)</f>
        <v>17636.62222222222</v>
      </c>
      <c r="BP57" s="4"/>
      <c r="BQ57" s="24">
        <f>AVERAGE(BQ5:BQ53)</f>
        <v>1250124.4444444445</v>
      </c>
      <c r="BR57" s="24">
        <f>AVERAGE(BR5:BR53)</f>
        <v>522488.84444444446</v>
      </c>
      <c r="BS57" s="24">
        <f>AVERAGE(BS5:BS53)</f>
        <v>1734078.2173913044</v>
      </c>
      <c r="BT57" s="24">
        <f>AVERAGE(BT5:BT53)</f>
        <v>330764.05263157893</v>
      </c>
      <c r="BU57" s="24">
        <f>AVERAGE(BU5:BU53)</f>
        <v>7747.3529411764703</v>
      </c>
      <c r="BV57" s="24">
        <f>AVERAGE(BV5:BV53)</f>
        <v>329037.02564102563</v>
      </c>
      <c r="BW57" s="24">
        <f>AVERAGE(BW5:BW53)</f>
        <v>324604.80487804877</v>
      </c>
      <c r="BX57" s="24">
        <f>AVERAGE(BX5:BX53)</f>
        <v>4586.0789473684208</v>
      </c>
      <c r="BY57" s="24">
        <f>AVERAGE(BY5:BY53)</f>
        <v>328855.31707317074</v>
      </c>
      <c r="BZ57" s="24">
        <f>AVERAGE(BZ5:BZ53)</f>
        <v>6516545.7826086953</v>
      </c>
      <c r="CA57" s="24">
        <f>AVERAGE(CA5:CA53)</f>
        <v>262593.30434782611</v>
      </c>
      <c r="CB57" s="24">
        <f>AVERAGE(CB5:CB53)</f>
        <v>6779139.0869565215</v>
      </c>
      <c r="CC57" s="24">
        <f>AVERAGE(CC5:CC53)</f>
        <v>8764515.3478260878</v>
      </c>
      <c r="CD57" s="24">
        <f>AVERAGE(CD5:CD53)</f>
        <v>1305011.6222222222</v>
      </c>
      <c r="CE57" s="24">
        <f>AVERAGE(CE5:CE53)</f>
        <v>19126450.804347824</v>
      </c>
      <c r="CF57" s="24">
        <f>AVERAGE(CF5:CF53)</f>
        <v>392434.34146341466</v>
      </c>
      <c r="CG57" s="24">
        <f>AVERAGE(CG5:CG53)</f>
        <v>8196488.9130434785</v>
      </c>
      <c r="CH57" s="24">
        <f>AVERAGE(CH5:CH53)</f>
        <v>2013044.3913043479</v>
      </c>
      <c r="CI57" s="24">
        <f>AVERAGE(CI5:CI53)</f>
        <v>6921775.8723404258</v>
      </c>
      <c r="CJ57" s="24">
        <f>AVERAGE(CJ5:CJ53)</f>
        <v>1529436.3111111112</v>
      </c>
      <c r="CK57" s="24">
        <f>AVERAGE(CK5:CK53)</f>
        <v>266381.80434782611</v>
      </c>
      <c r="CL57" s="24">
        <f>AVERAGE(CL5:CL53)</f>
        <v>6805867.4565217393</v>
      </c>
      <c r="CM57" s="24">
        <f>AVERAGE(CM5:CM53)</f>
        <v>528342.4</v>
      </c>
      <c r="CN57" s="24">
        <f>AVERAGE(CN5:CN53)</f>
        <v>783238.5</v>
      </c>
      <c r="CO57" s="24">
        <f>AVERAGE(CO5:CO53)</f>
        <v>8302055.1521739131</v>
      </c>
      <c r="CP57" s="24">
        <f>AVERAGE(CP5:CP53)</f>
        <v>7058105.2608695654</v>
      </c>
      <c r="CQ57" s="24">
        <f>AVERAGE(CQ5:CQ53)</f>
        <v>2027188.3913043479</v>
      </c>
      <c r="CR57" s="24">
        <f>AVERAGE(CR5:CR53)</f>
        <v>9085293.6521739122</v>
      </c>
      <c r="CS57" s="4"/>
      <c r="CT57" s="29">
        <f>AVERAGE(CT5:CT53)</f>
        <v>239.53658536585365</v>
      </c>
      <c r="CU57" s="29">
        <f>AVERAGE(CU5:CU53)</f>
        <v>1220.9749999999999</v>
      </c>
      <c r="CV57" s="29">
        <f>AVERAGE(CV5:CV53)</f>
        <v>6823.6382978723404</v>
      </c>
      <c r="CW57" s="29">
        <f>AVERAGE(CW5:CW53)</f>
        <v>23624.297872340427</v>
      </c>
      <c r="CX57" s="29">
        <f>AVERAGE(CX5:CX53)</f>
        <v>2466.3404255319151</v>
      </c>
      <c r="CY57" s="29">
        <f>AVERAGE(CY5:CY53)</f>
        <v>32914.276595744683</v>
      </c>
      <c r="CZ57" s="29">
        <f>AVERAGE(CZ5:CZ53)</f>
        <v>4334.5319148936169</v>
      </c>
      <c r="DA57" s="29">
        <f>AVERAGE(DA5:DA53)</f>
        <v>17816.319148936171</v>
      </c>
      <c r="DB57" s="29">
        <f>AVERAGE(DB5:DB53)</f>
        <v>1123.7446808510638</v>
      </c>
      <c r="DC57" s="29">
        <f>AVERAGE(DC5:DC53)</f>
        <v>23274.59574468085</v>
      </c>
      <c r="DD57" s="29">
        <f>AVERAGE(DD5:DD53)</f>
        <v>1464.3829787234042</v>
      </c>
      <c r="DE57" s="29">
        <f>AVERAGE(DE5:DE53)</f>
        <v>1762.7872340425531</v>
      </c>
      <c r="DF57" s="29">
        <f>AVERAGE(DF5:DF53)</f>
        <v>35388.5</v>
      </c>
      <c r="DG57" s="29">
        <f>AVERAGE(DG5:DG53)</f>
        <v>1120.4468085106382</v>
      </c>
      <c r="DH57" s="29">
        <f>AVERAGE(DH5:DH53)</f>
        <v>1505.7659574468084</v>
      </c>
      <c r="DI57" s="29">
        <f>AVERAGE(DI5:DI53)</f>
        <v>25361.208333333332</v>
      </c>
      <c r="DJ57" s="29">
        <f>AVERAGE(DJ5:DJ53)</f>
        <v>4598.9148936170213</v>
      </c>
      <c r="DK57" s="29">
        <f>AVERAGE(DK5:DK53)</f>
        <v>2436.5319148936169</v>
      </c>
      <c r="DL57" s="4"/>
      <c r="DM57" s="29">
        <f>AVERAGE(DM5:DM53)</f>
        <v>11273.31111111111</v>
      </c>
      <c r="DN57" s="29">
        <f>AVERAGE(DN5:DN53)</f>
        <v>11468.731707317073</v>
      </c>
      <c r="DO57" s="29">
        <f>AVERAGE(DO5:DO53)</f>
        <v>22891.5</v>
      </c>
      <c r="DP57" s="29">
        <f>AVERAGE(DP5:DP53)</f>
        <v>25804.930232558141</v>
      </c>
      <c r="DQ57" s="29">
        <f>AVERAGE(DQ5:DQ53)</f>
        <v>3202.4523809523807</v>
      </c>
      <c r="DR57" s="29">
        <f>AVERAGE(DR5:DR53)</f>
        <v>2074.6428571428573</v>
      </c>
      <c r="DS57" s="29">
        <f>AVERAGE(DS5:DS53)</f>
        <v>1139495.40625</v>
      </c>
      <c r="DT57" s="29">
        <f>AVERAGE(DT5:DT53)</f>
        <v>545780.29629629629</v>
      </c>
      <c r="DU57" s="29">
        <f>AVERAGE(DU5:DU53)</f>
        <v>1696769.7586206896</v>
      </c>
    </row>
    <row r="58" spans="1:125" x14ac:dyDescent="0.2">
      <c r="A58" s="17" t="s">
        <v>182</v>
      </c>
      <c r="B58" s="4"/>
      <c r="C58" s="29">
        <f>STDEVP(C5:C53)</f>
        <v>3.1040555214959191</v>
      </c>
      <c r="D58" s="18"/>
      <c r="E58" s="29">
        <f>STDEVP(E5:E53)</f>
        <v>24.472350047026506</v>
      </c>
      <c r="F58" s="29">
        <f>STDEVP(F5:F53)</f>
        <v>1290.7215367920194</v>
      </c>
      <c r="G58" s="4"/>
      <c r="H58" s="29">
        <f>STDEVP(H5:H53)</f>
        <v>24.082831996578498</v>
      </c>
      <c r="I58" s="29">
        <f>STDEVP(I5:I53)</f>
        <v>20.167882490936968</v>
      </c>
      <c r="J58" s="29">
        <f>STDEVP(J5:J53)</f>
        <v>19.076118747650955</v>
      </c>
      <c r="K58" s="29">
        <f>STDEVP(K5:K53)</f>
        <v>9.7349385509967359</v>
      </c>
      <c r="L58" s="29">
        <f>STDEVP(L5:L53)</f>
        <v>3.9760554930672956</v>
      </c>
      <c r="M58" s="29">
        <f>STDEVP(M5:M53)</f>
        <v>56.058739688922714</v>
      </c>
      <c r="N58" s="18"/>
      <c r="O58" s="18"/>
      <c r="P58" s="18"/>
      <c r="Q58" s="18"/>
      <c r="R58" s="18"/>
      <c r="S58" s="18"/>
      <c r="T58" s="18"/>
      <c r="U58" s="18"/>
      <c r="V58" s="18"/>
      <c r="W58" s="18"/>
      <c r="X58" s="18"/>
      <c r="Y58" s="4"/>
      <c r="Z58" s="18"/>
      <c r="AA58" s="18"/>
      <c r="AB58" s="18"/>
      <c r="AC58" s="29">
        <f>STDEVP(AC5:AC53)</f>
        <v>172373.77766286695</v>
      </c>
      <c r="AD58" s="29">
        <f>STDEVP(AD5:AD53)</f>
        <v>27063.812505795209</v>
      </c>
      <c r="AE58" s="29">
        <f>STDEVP(AE5:AE53)</f>
        <v>2835.0260559042763</v>
      </c>
      <c r="AF58" s="29">
        <f>STDEVP(AF5:AF53)</f>
        <v>4927.893933242065</v>
      </c>
      <c r="AG58" s="29">
        <f>STDEVP(AG5:AG53)</f>
        <v>6552.2866887337905</v>
      </c>
      <c r="AH58" s="18"/>
      <c r="AI58" s="4"/>
      <c r="AJ58" s="29">
        <f>STDEVP(AJ5:AJ53)</f>
        <v>733356.37207986228</v>
      </c>
      <c r="AK58" s="29">
        <f>STDEVP(AK5:AK53)</f>
        <v>11636.35217406662</v>
      </c>
      <c r="AL58" s="29">
        <f>STDEVP(AL5:AL53)</f>
        <v>224548.69394990735</v>
      </c>
      <c r="AM58" s="29">
        <f>STDEVP(AM5:AM53)</f>
        <v>129841.82935969799</v>
      </c>
      <c r="AN58" s="29">
        <f>STDEVP(AN5:AN53)</f>
        <v>239641.30804083802</v>
      </c>
      <c r="AO58" s="29">
        <f>STDEVP(AO5:AO53)</f>
        <v>874704.24666610546</v>
      </c>
      <c r="AP58" s="29">
        <f>STDEVP(AP5:AP53)</f>
        <v>618471.95607690245</v>
      </c>
      <c r="AQ58" s="29">
        <f>STDEVP(AQ5:AQ53)</f>
        <v>3872.5337565241948</v>
      </c>
      <c r="AR58" s="29">
        <f>STDEVP(AR5:AR53)</f>
        <v>115727.91274925561</v>
      </c>
      <c r="AS58" s="29">
        <f>STDEVP(AS5:AS53)</f>
        <v>276968.91794566484</v>
      </c>
      <c r="AT58" s="29">
        <f>STDEVP(AT5:AT53)</f>
        <v>807568.02800535131</v>
      </c>
      <c r="AU58" s="18"/>
      <c r="AV58" s="18"/>
      <c r="AW58" s="18"/>
      <c r="AX58" s="29">
        <f>STDEVP(AX5:AX53)</f>
        <v>72.515002722434701</v>
      </c>
      <c r="AY58" s="29">
        <f>STDEVP(AY5:AY53)</f>
        <v>1896.2876710336498</v>
      </c>
      <c r="AZ58" s="29">
        <f>STDEVP(AZ5:AZ53)</f>
        <v>0</v>
      </c>
      <c r="BA58" s="29">
        <f>STDEVP(BA5:BA53)</f>
        <v>1857.9040281397147</v>
      </c>
      <c r="BB58" s="29">
        <f>STDEVP(BB5:BB53)</f>
        <v>0</v>
      </c>
      <c r="BC58" s="29">
        <f>STDEVP(BC5:BC53)</f>
        <v>1855.1130051100379</v>
      </c>
      <c r="BD58" s="29">
        <f>STDEVP(BD5:BD53)</f>
        <v>101.18956465894973</v>
      </c>
      <c r="BE58" s="29">
        <f>STDEVP(BE5:BE53)</f>
        <v>440.30857953670289</v>
      </c>
      <c r="BF58" s="29">
        <f>STDEVP(BF5:BF53)</f>
        <v>0</v>
      </c>
      <c r="BG58" s="29">
        <f>STDEVP(BG5:BG53)</f>
        <v>430.900782599016</v>
      </c>
      <c r="BH58" s="29">
        <f>STDEVP(BH5:BH53)</f>
        <v>0</v>
      </c>
      <c r="BI58" s="29">
        <f>STDEVP(BI5:BI53)</f>
        <v>436.12657806967627</v>
      </c>
      <c r="BJ58" s="29">
        <f>STDEVP(BJ5:BJ53)</f>
        <v>1985.5026898248345</v>
      </c>
      <c r="BK58" s="29">
        <f>STDEVP(BK5:BK53)</f>
        <v>30808.377614148823</v>
      </c>
      <c r="BL58" s="29">
        <f>STDEVP(BL5:BL53)</f>
        <v>0</v>
      </c>
      <c r="BM58" s="29">
        <f>STDEVP(BM5:BM53)</f>
        <v>30323.163859939752</v>
      </c>
      <c r="BN58" s="29">
        <f>STDEVP(BN5:BN53)</f>
        <v>0</v>
      </c>
      <c r="BO58" s="29">
        <f>STDEVP(BO5:BO53)</f>
        <v>30056.229411842131</v>
      </c>
      <c r="BP58" s="4"/>
      <c r="BQ58" s="24">
        <f>STDEVP(BQ5:BQ53)</f>
        <v>1157734.407796894</v>
      </c>
      <c r="BR58" s="24">
        <f>STDEVP(BR5:BR53)</f>
        <v>482865.53802251798</v>
      </c>
      <c r="BS58" s="24">
        <f>STDEVP(BS5:BS53)</f>
        <v>1442883.7046369708</v>
      </c>
      <c r="BT58" s="24">
        <f>STDEVP(BT5:BT53)</f>
        <v>711079.09046121943</v>
      </c>
      <c r="BU58" s="24">
        <f>STDEVP(BU5:BU53)</f>
        <v>34463.557421002355</v>
      </c>
      <c r="BV58" s="24">
        <f>STDEVP(BV5:BV53)</f>
        <v>706452.25031694188</v>
      </c>
      <c r="BW58" s="24">
        <f>STDEVP(BW5:BW53)</f>
        <v>763090.6009362709</v>
      </c>
      <c r="BX58" s="24">
        <f>STDEVP(BX5:BX53)</f>
        <v>21829.473432400348</v>
      </c>
      <c r="BY58" s="24">
        <f>STDEVP(BY5:BY53)</f>
        <v>776739.85788756341</v>
      </c>
      <c r="BZ58" s="24">
        <f>STDEVP(BZ5:BZ53)</f>
        <v>4402256.976045385</v>
      </c>
      <c r="CA58" s="24">
        <f>STDEVP(CA5:CA53)</f>
        <v>317363.1024784969</v>
      </c>
      <c r="CB58" s="24">
        <f>STDEVP(CB5:CB53)</f>
        <v>4624646.0366368107</v>
      </c>
      <c r="CC58" s="24">
        <f>STDEVP(CC5:CC53)</f>
        <v>5457458.5824121246</v>
      </c>
      <c r="CD58" s="24">
        <f>STDEVP(CD5:CD53)</f>
        <v>1289400.9822954962</v>
      </c>
      <c r="CE58" s="24">
        <f>STDEVP(CE5:CE53)</f>
        <v>11980943.071654279</v>
      </c>
      <c r="CF58" s="24">
        <f>STDEVP(CF5:CF53)</f>
        <v>1601831.7173302267</v>
      </c>
      <c r="CG58" s="24">
        <f>STDEVP(CG5:CG53)</f>
        <v>5333640.0705163255</v>
      </c>
      <c r="CH58" s="24">
        <f>STDEVP(CH5:CH53)</f>
        <v>1708232.1035465861</v>
      </c>
      <c r="CI58" s="24">
        <f>STDEVP(CI5:CI53)</f>
        <v>4871692.0791921439</v>
      </c>
      <c r="CJ58" s="24">
        <f>STDEVP(CJ5:CJ53)</f>
        <v>1408343.7534830261</v>
      </c>
      <c r="CK58" s="24">
        <f>STDEVP(CK5:CK53)</f>
        <v>315405.88704464323</v>
      </c>
      <c r="CL58" s="24">
        <f>STDEVP(CL5:CL53)</f>
        <v>4606012.2185396738</v>
      </c>
      <c r="CM58" s="24">
        <f>STDEVP(CM5:CM53)</f>
        <v>497387.08162710548</v>
      </c>
      <c r="CN58" s="24">
        <f>STDEVP(CN5:CN53)</f>
        <v>717946.87448120909</v>
      </c>
      <c r="CO58" s="24">
        <f>STDEVP(CO5:CO53)</f>
        <v>5220320.3665976617</v>
      </c>
      <c r="CP58" s="24">
        <f>STDEVP(CP5:CP53)</f>
        <v>4590443.7400253182</v>
      </c>
      <c r="CQ58" s="24">
        <f>STDEVP(CQ5:CQ53)</f>
        <v>1857953.1775361139</v>
      </c>
      <c r="CR58" s="24">
        <f>STDEVP(CR5:CR53)</f>
        <v>5757567.6609375542</v>
      </c>
      <c r="CS58" s="4"/>
      <c r="CT58" s="29">
        <f>STDEVP(CT5:CT53)</f>
        <v>264.8335968629446</v>
      </c>
      <c r="CU58" s="29">
        <f>STDEVP(CU5:CU53)</f>
        <v>1556.9177159936874</v>
      </c>
      <c r="CV58" s="29">
        <f>STDEVP(CV5:CV53)</f>
        <v>5537.7134709366146</v>
      </c>
      <c r="CW58" s="29">
        <f>STDEVP(CW5:CW53)</f>
        <v>11398.507507592112</v>
      </c>
      <c r="CX58" s="29">
        <f>STDEVP(CX5:CX53)</f>
        <v>4351.2500589600477</v>
      </c>
      <c r="CY58" s="29">
        <f>STDEVP(CY5:CY53)</f>
        <v>16559.388092176734</v>
      </c>
      <c r="CZ58" s="29">
        <f>STDEVP(CZ5:CZ53)</f>
        <v>3818.4996209721453</v>
      </c>
      <c r="DA58" s="29">
        <f>STDEVP(DA5:DA53)</f>
        <v>9307.7424625527638</v>
      </c>
      <c r="DB58" s="29">
        <f>STDEVP(DB5:DB53)</f>
        <v>1933.7268445362745</v>
      </c>
      <c r="DC58" s="29">
        <f>STDEVP(DC5:DC53)</f>
        <v>12565.910563241572</v>
      </c>
      <c r="DD58" s="29">
        <f>STDEVP(DD5:DD53)</f>
        <v>1219.3258436126766</v>
      </c>
      <c r="DE58" s="29">
        <f>STDEVP(DE5:DE53)</f>
        <v>1045.7372221114495</v>
      </c>
      <c r="DF58" s="29">
        <f>STDEVP(DF5:DF53)</f>
        <v>18541.989909167427</v>
      </c>
      <c r="DG58" s="29">
        <f>STDEVP(DG5:DG53)</f>
        <v>747.05010822028669</v>
      </c>
      <c r="DH58" s="29">
        <f>STDEVP(DH5:DH53)</f>
        <v>924.33993039693519</v>
      </c>
      <c r="DI58" s="29">
        <f>STDEVP(DI5:DI53)</f>
        <v>14268.182307962843</v>
      </c>
      <c r="DJ58" s="29">
        <f>STDEVP(DJ5:DJ53)</f>
        <v>5777.9247464583359</v>
      </c>
      <c r="DK58" s="29">
        <f>STDEVP(DK5:DK53)</f>
        <v>2823.2042897649821</v>
      </c>
      <c r="DL58" s="4"/>
      <c r="DM58" s="29">
        <f>STDEVP(DM5:DM53)</f>
        <v>9414.1117332137128</v>
      </c>
      <c r="DN58" s="29">
        <f>STDEVP(DN5:DN53)</f>
        <v>20038.994869180526</v>
      </c>
      <c r="DO58" s="29">
        <f>STDEVP(DO5:DO53)</f>
        <v>24909.634043927279</v>
      </c>
      <c r="DP58" s="29">
        <f>STDEVP(DP5:DP53)</f>
        <v>38043.777090007803</v>
      </c>
      <c r="DQ58" s="29">
        <f>STDEVP(DQ5:DQ53)</f>
        <v>5650.0904678908882</v>
      </c>
      <c r="DR58" s="29">
        <f>STDEVP(DR5:DR53)</f>
        <v>1969.0138554426605</v>
      </c>
      <c r="DS58" s="29">
        <f>STDEVP(DS5:DS53)</f>
        <v>1083870.0653781067</v>
      </c>
      <c r="DT58" s="29">
        <f>STDEVP(DT5:DT53)</f>
        <v>1457181.5788214009</v>
      </c>
      <c r="DU58" s="29">
        <f>STDEVP(DU5:DU53)</f>
        <v>1951787.9142174455</v>
      </c>
    </row>
    <row r="59" spans="1:125" x14ac:dyDescent="0.2">
      <c r="A59" s="17" t="s">
        <v>183</v>
      </c>
      <c r="B59" s="4"/>
      <c r="C59" s="29">
        <f>MEDIAN(C5:C53)</f>
        <v>4</v>
      </c>
      <c r="D59" s="18"/>
      <c r="E59" s="29">
        <f>MEDIAN(E5:E53)</f>
        <v>82.5</v>
      </c>
      <c r="F59" s="29">
        <f>MEDIAN(F5:F53)</f>
        <v>2128</v>
      </c>
      <c r="G59" s="4"/>
      <c r="H59" s="29">
        <f>MEDIAN(H5:H53)</f>
        <v>41.510000000000005</v>
      </c>
      <c r="I59" s="29">
        <f>MEDIAN(I5:I53)</f>
        <v>19.100000000000001</v>
      </c>
      <c r="J59" s="29">
        <f>MEDIAN(J5:J53)</f>
        <v>16</v>
      </c>
      <c r="K59" s="29">
        <f>MEDIAN(K5:K53)</f>
        <v>3.75</v>
      </c>
      <c r="L59" s="29">
        <f>MEDIAN(L5:L53)</f>
        <v>0</v>
      </c>
      <c r="M59" s="29">
        <f>MEDIAN(M5:M53)</f>
        <v>82.95</v>
      </c>
      <c r="N59" s="18"/>
      <c r="O59" s="18"/>
      <c r="P59" s="18"/>
      <c r="Q59" s="18"/>
      <c r="R59" s="18"/>
      <c r="S59" s="18"/>
      <c r="T59" s="18"/>
      <c r="U59" s="18"/>
      <c r="V59" s="18"/>
      <c r="W59" s="18"/>
      <c r="X59" s="18"/>
      <c r="Y59" s="4"/>
      <c r="Z59" s="18"/>
      <c r="AA59" s="18"/>
      <c r="AB59" s="18"/>
      <c r="AC59" s="29">
        <f>MEDIAN(AC5:AC53)</f>
        <v>158762.5</v>
      </c>
      <c r="AD59" s="29">
        <f>MEDIAN(AD5:AD53)</f>
        <v>15621</v>
      </c>
      <c r="AE59" s="29">
        <f>MEDIAN(AE5:AE53)</f>
        <v>1332</v>
      </c>
      <c r="AF59" s="29">
        <f>MEDIAN(AF5:AF53)</f>
        <v>3269</v>
      </c>
      <c r="AG59" s="29">
        <f>MEDIAN(AG5:AG53)</f>
        <v>4436</v>
      </c>
      <c r="AH59" s="18"/>
      <c r="AI59" s="4"/>
      <c r="AJ59" s="29">
        <f>MEDIAN(AJ5:AJ53)</f>
        <v>666998</v>
      </c>
      <c r="AK59" s="29">
        <f>MEDIAN(AK5:AK53)</f>
        <v>717</v>
      </c>
      <c r="AL59" s="29">
        <f>MEDIAN(AL5:AL53)</f>
        <v>129865</v>
      </c>
      <c r="AM59" s="29">
        <f>MEDIAN(AM5:AM53)</f>
        <v>146894</v>
      </c>
      <c r="AN59" s="29">
        <f>MEDIAN(AN5:AN53)</f>
        <v>300194.5</v>
      </c>
      <c r="AO59" s="29">
        <f>MEDIAN(AO5:AO53)</f>
        <v>945569.5</v>
      </c>
      <c r="AP59" s="29">
        <f>MEDIAN(AP5:AP53)</f>
        <v>435576.5</v>
      </c>
      <c r="AQ59" s="29">
        <f>MEDIAN(AQ5:AQ53)</f>
        <v>305</v>
      </c>
      <c r="AR59" s="29">
        <f>MEDIAN(AR5:AR53)</f>
        <v>30740.5</v>
      </c>
      <c r="AS59" s="29">
        <f>MEDIAN(AS5:AS53)</f>
        <v>334209</v>
      </c>
      <c r="AT59" s="29">
        <f>MEDIAN(AT5:AT53)</f>
        <v>750067.5</v>
      </c>
      <c r="AU59" s="18"/>
      <c r="AV59" s="18"/>
      <c r="AW59" s="18"/>
      <c r="AX59" s="29">
        <f>MEDIAN(AX5:AX53)</f>
        <v>1</v>
      </c>
      <c r="AY59" s="29">
        <f>MEDIAN(AY5:AY53)</f>
        <v>18</v>
      </c>
      <c r="AZ59" s="29">
        <f>MEDIAN(AZ5:AZ53)</f>
        <v>0</v>
      </c>
      <c r="BA59" s="29">
        <f>MEDIAN(BA5:BA53)</f>
        <v>15</v>
      </c>
      <c r="BB59" s="29">
        <f>MEDIAN(BB5:BB53)</f>
        <v>0</v>
      </c>
      <c r="BC59" s="29">
        <f>MEDIAN(BC5:BC53)</f>
        <v>21</v>
      </c>
      <c r="BD59" s="29">
        <f>MEDIAN(BD5:BD53)</f>
        <v>45.5</v>
      </c>
      <c r="BE59" s="29">
        <f>MEDIAN(BE5:BE53)</f>
        <v>13</v>
      </c>
      <c r="BF59" s="29">
        <f>MEDIAN(BF5:BF53)</f>
        <v>0</v>
      </c>
      <c r="BG59" s="29">
        <f>MEDIAN(BG5:BG53)</f>
        <v>12</v>
      </c>
      <c r="BH59" s="29">
        <f>MEDIAN(BH5:BH53)</f>
        <v>0</v>
      </c>
      <c r="BI59" s="29">
        <f>MEDIAN(BI5:BI53)</f>
        <v>75</v>
      </c>
      <c r="BJ59" s="29">
        <f>MEDIAN(BJ5:BJ53)</f>
        <v>521.5</v>
      </c>
      <c r="BK59" s="29">
        <f>MEDIAN(BK5:BK53)</f>
        <v>2861</v>
      </c>
      <c r="BL59" s="29">
        <f>MEDIAN(BL5:BL53)</f>
        <v>0</v>
      </c>
      <c r="BM59" s="29">
        <f>MEDIAN(BM5:BM53)</f>
        <v>2162.5</v>
      </c>
      <c r="BN59" s="29">
        <f>MEDIAN(BN5:BN53)</f>
        <v>0</v>
      </c>
      <c r="BO59" s="29">
        <f>MEDIAN(BO5:BO53)</f>
        <v>2964</v>
      </c>
      <c r="BP59" s="4"/>
      <c r="BQ59" s="24">
        <f>MEDIAN(BQ5:BQ53)</f>
        <v>745185</v>
      </c>
      <c r="BR59" s="24">
        <f>MEDIAN(BR5:BR53)</f>
        <v>377452</v>
      </c>
      <c r="BS59" s="24">
        <f>MEDIAN(BS5:BS53)</f>
        <v>1373301.5</v>
      </c>
      <c r="BT59" s="24">
        <f>MEDIAN(BT5:BT53)</f>
        <v>121325.5</v>
      </c>
      <c r="BU59" s="24">
        <f>MEDIAN(BU5:BU53)</f>
        <v>0</v>
      </c>
      <c r="BV59" s="24">
        <f>MEDIAN(BV5:BV53)</f>
        <v>121197</v>
      </c>
      <c r="BW59" s="24">
        <f>MEDIAN(BW5:BW53)</f>
        <v>43344</v>
      </c>
      <c r="BX59" s="24">
        <f>MEDIAN(BX5:BX53)</f>
        <v>0</v>
      </c>
      <c r="BY59" s="24">
        <f>MEDIAN(BY5:BY53)</f>
        <v>43907</v>
      </c>
      <c r="BZ59" s="24">
        <f>MEDIAN(BZ5:BZ53)</f>
        <v>5386911.5</v>
      </c>
      <c r="CA59" s="24">
        <f>MEDIAN(CA5:CA53)</f>
        <v>161519</v>
      </c>
      <c r="CB59" s="24">
        <f>MEDIAN(CB5:CB53)</f>
        <v>5571659</v>
      </c>
      <c r="CC59" s="24">
        <f>MEDIAN(CC5:CC53)</f>
        <v>7085480.5</v>
      </c>
      <c r="CD59" s="24">
        <f>MEDIAN(CD5:CD53)</f>
        <v>1007313</v>
      </c>
      <c r="CE59" s="24">
        <f>MEDIAN(CE5:CE53)</f>
        <v>17170226.5</v>
      </c>
      <c r="CF59" s="24">
        <f>MEDIAN(CF5:CF53)</f>
        <v>0</v>
      </c>
      <c r="CG59" s="24">
        <f>MEDIAN(CG5:CG53)</f>
        <v>7006559</v>
      </c>
      <c r="CH59" s="24">
        <f>MEDIAN(CH5:CH53)</f>
        <v>1561339.5</v>
      </c>
      <c r="CI59" s="24">
        <f>MEDIAN(CI5:CI53)</f>
        <v>5708968</v>
      </c>
      <c r="CJ59" s="24">
        <f>MEDIAN(CJ5:CJ53)</f>
        <v>933793</v>
      </c>
      <c r="CK59" s="24">
        <f>MEDIAN(CK5:CK53)</f>
        <v>161800.5</v>
      </c>
      <c r="CL59" s="24">
        <f>MEDIAN(CL5:CL53)</f>
        <v>5633079.5</v>
      </c>
      <c r="CM59" s="24">
        <f>MEDIAN(CM5:CM53)</f>
        <v>377452</v>
      </c>
      <c r="CN59" s="24">
        <f>MEDIAN(CN5:CN53)</f>
        <v>576792.5</v>
      </c>
      <c r="CO59" s="24">
        <f>MEDIAN(CO5:CO53)</f>
        <v>6868834.5</v>
      </c>
      <c r="CP59" s="24">
        <f>MEDIAN(CP5:CP53)</f>
        <v>5679538.5</v>
      </c>
      <c r="CQ59" s="24">
        <f>MEDIAN(CQ5:CQ53)</f>
        <v>1473323</v>
      </c>
      <c r="CR59" s="24">
        <f>MEDIAN(CR5:CR53)</f>
        <v>7588118.5</v>
      </c>
      <c r="CS59" s="4"/>
      <c r="CT59" s="29">
        <f>MEDIAN(CT5:CT53)</f>
        <v>117</v>
      </c>
      <c r="CU59" s="29">
        <f>MEDIAN(CU5:CU53)</f>
        <v>382</v>
      </c>
      <c r="CV59" s="29">
        <f>MEDIAN(CV5:CV53)</f>
        <v>4940</v>
      </c>
      <c r="CW59" s="29">
        <f>MEDIAN(CW5:CW53)</f>
        <v>22499</v>
      </c>
      <c r="CX59" s="29">
        <f>MEDIAN(CX5:CX53)</f>
        <v>1102</v>
      </c>
      <c r="CY59" s="29">
        <f>MEDIAN(CY5:CY53)</f>
        <v>31485</v>
      </c>
      <c r="CZ59" s="29">
        <f>MEDIAN(CZ5:CZ53)</f>
        <v>3213</v>
      </c>
      <c r="DA59" s="29">
        <f>MEDIAN(DA5:DA53)</f>
        <v>16378</v>
      </c>
      <c r="DB59" s="29">
        <f>MEDIAN(DB5:DB53)</f>
        <v>547</v>
      </c>
      <c r="DC59" s="29">
        <f>MEDIAN(DC5:DC53)</f>
        <v>19705</v>
      </c>
      <c r="DD59" s="29">
        <f>MEDIAN(DD5:DD53)</f>
        <v>1149</v>
      </c>
      <c r="DE59" s="29">
        <f>MEDIAN(DE5:DE53)</f>
        <v>1535</v>
      </c>
      <c r="DF59" s="29">
        <f>MEDIAN(DF5:DF53)</f>
        <v>32889.5</v>
      </c>
      <c r="DG59" s="29">
        <f>MEDIAN(DG5:DG53)</f>
        <v>1034</v>
      </c>
      <c r="DH59" s="29">
        <f>MEDIAN(DH5:DH53)</f>
        <v>1214</v>
      </c>
      <c r="DI59" s="29">
        <f>MEDIAN(DI5:DI53)</f>
        <v>22777.5</v>
      </c>
      <c r="DJ59" s="29">
        <f>MEDIAN(DJ5:DJ53)</f>
        <v>1813</v>
      </c>
      <c r="DK59" s="29">
        <f>MEDIAN(DK5:DK53)</f>
        <v>1366</v>
      </c>
      <c r="DL59" s="4"/>
      <c r="DM59" s="29">
        <f>MEDIAN(DM5:DM53)</f>
        <v>8151</v>
      </c>
      <c r="DN59" s="29">
        <f>MEDIAN(DN5:DN53)</f>
        <v>2367</v>
      </c>
      <c r="DO59" s="29">
        <f>MEDIAN(DO5:DO53)</f>
        <v>13184</v>
      </c>
      <c r="DP59" s="29">
        <f>MEDIAN(DP5:DP53)</f>
        <v>12373</v>
      </c>
      <c r="DQ59" s="29">
        <f>MEDIAN(DQ5:DQ53)</f>
        <v>1322</v>
      </c>
      <c r="DR59" s="29">
        <f>MEDIAN(DR5:DR53)</f>
        <v>980</v>
      </c>
      <c r="DS59" s="29">
        <f>MEDIAN(DS5:DS53)</f>
        <v>780239</v>
      </c>
      <c r="DT59" s="29">
        <f>MEDIAN(DT5:DT53)</f>
        <v>129710</v>
      </c>
      <c r="DU59" s="29">
        <f>MEDIAN(DU5:DU53)</f>
        <v>989147</v>
      </c>
    </row>
    <row r="60" spans="1:125" x14ac:dyDescent="0.2">
      <c r="A60" s="17" t="s">
        <v>184</v>
      </c>
      <c r="B60" s="4"/>
      <c r="C60" s="29">
        <f>PERCENTILE((C5:C53),0.25)</f>
        <v>3</v>
      </c>
      <c r="D60" s="18"/>
      <c r="E60" s="29">
        <f>PERCENTILE((E5:E53),0.25)</f>
        <v>70.625</v>
      </c>
      <c r="F60" s="29">
        <f>PERCENTILE((F5:F53),0.25)</f>
        <v>1413.5</v>
      </c>
      <c r="G60" s="4"/>
      <c r="H60" s="29">
        <f>PERCENTILE((H5:H53),0.25)</f>
        <v>22.55</v>
      </c>
      <c r="I60" s="29">
        <f>PERCENTILE((I5:I53),0.25)</f>
        <v>6.1</v>
      </c>
      <c r="J60" s="29">
        <f>PERCENTILE((J5:J53),0.25)</f>
        <v>7.0250000000000004</v>
      </c>
      <c r="K60" s="29">
        <f>PERCENTILE((K5:K53),0.25)</f>
        <v>1</v>
      </c>
      <c r="L60" s="29">
        <f>PERCENTILE((L5:L53),0.25)</f>
        <v>0</v>
      </c>
      <c r="M60" s="29">
        <f>PERCENTILE((M5:M53),0.25)</f>
        <v>49.8</v>
      </c>
      <c r="N60" s="18"/>
      <c r="O60" s="18"/>
      <c r="P60" s="18"/>
      <c r="Q60" s="18"/>
      <c r="R60" s="18"/>
      <c r="S60" s="18"/>
      <c r="T60" s="18"/>
      <c r="U60" s="18"/>
      <c r="V60" s="18"/>
      <c r="W60" s="18"/>
      <c r="X60" s="18"/>
      <c r="Y60" s="4"/>
      <c r="Z60" s="18"/>
      <c r="AA60" s="18"/>
      <c r="AB60" s="18"/>
      <c r="AC60" s="29">
        <f>PERCENTILE((AC5:AC53),0.25)</f>
        <v>103356.25</v>
      </c>
      <c r="AD60" s="29">
        <f>PERCENTILE((AD5:AD53),0.25)</f>
        <v>5885</v>
      </c>
      <c r="AE60" s="29">
        <f>PERCENTILE((AE5:AE53),0.25)</f>
        <v>780</v>
      </c>
      <c r="AF60" s="29">
        <f>PERCENTILE((AF5:AF53),0.25)</f>
        <v>1190</v>
      </c>
      <c r="AG60" s="29">
        <f>PERCENTILE((AG5:AG53),0.25)</f>
        <v>2469</v>
      </c>
      <c r="AH60" s="18"/>
      <c r="AI60" s="4"/>
      <c r="AJ60" s="29">
        <f>PERCENTILE((AJ5:AJ53),0.25)</f>
        <v>324385.5</v>
      </c>
      <c r="AK60" s="29">
        <f>PERCENTILE((AK5:AK53),0.25)</f>
        <v>211.25</v>
      </c>
      <c r="AL60" s="29">
        <f>PERCENTILE((AL5:AL53),0.25)</f>
        <v>32374</v>
      </c>
      <c r="AM60" s="29">
        <f>PERCENTILE((AM5:AM53),0.25)</f>
        <v>52092</v>
      </c>
      <c r="AN60" s="29">
        <f>PERCENTILE((AN5:AN53),0.25)</f>
        <v>181308.5</v>
      </c>
      <c r="AO60" s="29">
        <f>PERCENTILE((AO5:AO53),0.25)</f>
        <v>596397.75</v>
      </c>
      <c r="AP60" s="29">
        <f>PERCENTILE((AP5:AP53),0.25)</f>
        <v>238038.25</v>
      </c>
      <c r="AQ60" s="29">
        <f>PERCENTILE((AQ5:AQ53),0.25)</f>
        <v>103</v>
      </c>
      <c r="AR60" s="29">
        <f>PERCENTILE((AR5:AR53),0.25)</f>
        <v>5430</v>
      </c>
      <c r="AS60" s="29">
        <f>PERCENTILE((AS5:AS53),0.25)</f>
        <v>216581</v>
      </c>
      <c r="AT60" s="29">
        <f>PERCENTILE((AT5:AT53),0.25)</f>
        <v>431648.75</v>
      </c>
      <c r="AU60" s="18"/>
      <c r="AV60" s="18"/>
      <c r="AW60" s="18"/>
      <c r="AX60" s="29">
        <f>PERCENTILE((AX5:AX53),0.25)</f>
        <v>0</v>
      </c>
      <c r="AY60" s="29">
        <f>PERCENTILE((AY5:AY53),0.25)</f>
        <v>4.5</v>
      </c>
      <c r="AZ60" s="29">
        <f>PERCENTILE((AZ5:AZ53),0.25)</f>
        <v>0</v>
      </c>
      <c r="BA60" s="29">
        <f>PERCENTILE((BA5:BA53),0.25)</f>
        <v>3</v>
      </c>
      <c r="BB60" s="29">
        <f>PERCENTILE((BB5:BB53),0.25)</f>
        <v>0</v>
      </c>
      <c r="BC60" s="29">
        <f>PERCENTILE((BC5:BC53),0.25)</f>
        <v>7</v>
      </c>
      <c r="BD60" s="29">
        <f>PERCENTILE((BD5:BD53),0.25)</f>
        <v>10.75</v>
      </c>
      <c r="BE60" s="29">
        <f>PERCENTILE((BE5:BE53),0.25)</f>
        <v>4.5</v>
      </c>
      <c r="BF60" s="29">
        <f>PERCENTILE((BF5:BF53),0.25)</f>
        <v>0</v>
      </c>
      <c r="BG60" s="29">
        <f>PERCENTILE((BG5:BG53),0.25)</f>
        <v>3</v>
      </c>
      <c r="BH60" s="29">
        <f>PERCENTILE((BH5:BH53),0.25)</f>
        <v>0</v>
      </c>
      <c r="BI60" s="29">
        <f>PERCENTILE((BI5:BI53),0.25)</f>
        <v>18</v>
      </c>
      <c r="BJ60" s="29">
        <f>PERCENTILE((BJ5:BJ53),0.25)</f>
        <v>189.5</v>
      </c>
      <c r="BK60" s="29">
        <f>PERCENTILE((BK5:BK53),0.25)</f>
        <v>294.5</v>
      </c>
      <c r="BL60" s="29">
        <f>PERCENTILE((BL5:BL53),0.25)</f>
        <v>0</v>
      </c>
      <c r="BM60" s="29">
        <f>PERCENTILE((BM5:BM53),0.25)</f>
        <v>246.25</v>
      </c>
      <c r="BN60" s="29">
        <f>PERCENTILE((BN5:BN53),0.25)</f>
        <v>0</v>
      </c>
      <c r="BO60" s="29">
        <f>PERCENTILE((BO5:BO53),0.25)</f>
        <v>840</v>
      </c>
      <c r="BP60" s="4"/>
      <c r="BQ60" s="24">
        <f>PERCENTILE((BQ5:BQ53),0.25)</f>
        <v>410339</v>
      </c>
      <c r="BR60" s="24">
        <f>PERCENTILE((BR5:BR53),0.25)</f>
        <v>225079</v>
      </c>
      <c r="BS60" s="24">
        <f>PERCENTILE((BS5:BS53),0.25)</f>
        <v>644576.5</v>
      </c>
      <c r="BT60" s="24">
        <f>PERCENTILE((BT5:BT53),0.25)</f>
        <v>41838.5</v>
      </c>
      <c r="BU60" s="24">
        <f>PERCENTILE((BU5:BU53),0.25)</f>
        <v>0</v>
      </c>
      <c r="BV60" s="24">
        <f>PERCENTILE((BV5:BV53),0.25)</f>
        <v>43213</v>
      </c>
      <c r="BW60" s="24">
        <f>PERCENTILE((BW5:BW53),0.25)</f>
        <v>0</v>
      </c>
      <c r="BX60" s="24">
        <f>PERCENTILE((BX5:BX53),0.25)</f>
        <v>0</v>
      </c>
      <c r="BY60" s="24">
        <f>PERCENTILE((BY5:BY53),0.25)</f>
        <v>0</v>
      </c>
      <c r="BZ60" s="24">
        <f>PERCENTILE((BZ5:BZ53),0.25)</f>
        <v>3285459.25</v>
      </c>
      <c r="CA60" s="24">
        <f>PERCENTILE((CA5:CA53),0.25)</f>
        <v>52477</v>
      </c>
      <c r="CB60" s="24">
        <f>PERCENTILE((CB5:CB53),0.25)</f>
        <v>3369549.5</v>
      </c>
      <c r="CC60" s="24">
        <f>PERCENTILE((CC5:CC53),0.25)</f>
        <v>4682968.5</v>
      </c>
      <c r="CD60" s="24">
        <f>PERCENTILE((CD5:CD53),0.25)</f>
        <v>347900</v>
      </c>
      <c r="CE60" s="24">
        <f>PERCENTILE((CE5:CE53),0.25)</f>
        <v>9930594.5</v>
      </c>
      <c r="CF60" s="24">
        <f>PERCENTILE((CF5:CF53),0.25)</f>
        <v>0</v>
      </c>
      <c r="CG60" s="24">
        <f>PERCENTILE((CG5:CG53),0.25)</f>
        <v>4256622.25</v>
      </c>
      <c r="CH60" s="24">
        <f>PERCENTILE((CH5:CH53),0.25)</f>
        <v>813124.25</v>
      </c>
      <c r="CI60" s="24">
        <f>PERCENTILE((CI5:CI53),0.25)</f>
        <v>3441250.5</v>
      </c>
      <c r="CJ60" s="24">
        <f>PERCENTILE((CJ5:CJ53),0.25)</f>
        <v>515865</v>
      </c>
      <c r="CK60" s="24">
        <f>PERCENTILE((CK5:CK53),0.25)</f>
        <v>57201</v>
      </c>
      <c r="CL60" s="24">
        <f>PERCENTILE((CL5:CL53),0.25)</f>
        <v>3437490.75</v>
      </c>
      <c r="CM60" s="24">
        <f>PERCENTILE((CM5:CM53),0.25)</f>
        <v>225079</v>
      </c>
      <c r="CN60" s="24">
        <f>PERCENTILE((CN5:CN53),0.25)</f>
        <v>251614.75</v>
      </c>
      <c r="CO60" s="24">
        <f>PERCENTILE((CO5:CO53),0.25)</f>
        <v>4781289.25</v>
      </c>
      <c r="CP60" s="24">
        <f>PERCENTILE((CP5:CP53),0.25)</f>
        <v>3556408.5</v>
      </c>
      <c r="CQ60" s="24">
        <f>PERCENTILE((CQ5:CQ53),0.25)</f>
        <v>722040</v>
      </c>
      <c r="CR60" s="24">
        <f>PERCENTILE((CR5:CR53),0.25)</f>
        <v>4999127.25</v>
      </c>
      <c r="CS60" s="4"/>
      <c r="CT60" s="29">
        <f>PERCENTILE((CT5:CT53),0.25)</f>
        <v>65</v>
      </c>
      <c r="CU60" s="29">
        <f>PERCENTILE((CU5:CU53),0.25)</f>
        <v>187</v>
      </c>
      <c r="CV60" s="29">
        <f>PERCENTILE((CV5:CV53),0.25)</f>
        <v>3193</v>
      </c>
      <c r="CW60" s="29">
        <f>PERCENTILE((CW5:CW53),0.25)</f>
        <v>15098.5</v>
      </c>
      <c r="CX60" s="29">
        <f>PERCENTILE((CX5:CX53),0.25)</f>
        <v>740</v>
      </c>
      <c r="CY60" s="29">
        <f>PERCENTILE((CY5:CY53),0.25)</f>
        <v>21731</v>
      </c>
      <c r="CZ60" s="29">
        <f>PERCENTILE((CZ5:CZ53),0.25)</f>
        <v>2074</v>
      </c>
      <c r="DA60" s="29">
        <f>PERCENTILE((DA5:DA53),0.25)</f>
        <v>9754.5</v>
      </c>
      <c r="DB60" s="29">
        <f>PERCENTILE((DB5:DB53),0.25)</f>
        <v>375.5</v>
      </c>
      <c r="DC60" s="29">
        <f>PERCENTILE((DC5:DC53),0.25)</f>
        <v>13886</v>
      </c>
      <c r="DD60" s="29">
        <f>PERCENTILE((DD5:DD53),0.25)</f>
        <v>584.5</v>
      </c>
      <c r="DE60" s="29">
        <f>PERCENTILE((DE5:DE53),0.25)</f>
        <v>1021.5</v>
      </c>
      <c r="DF60" s="29">
        <f>PERCENTILE((DF5:DF53),0.25)</f>
        <v>23393.5</v>
      </c>
      <c r="DG60" s="29">
        <f>PERCENTILE((DG5:DG53),0.25)</f>
        <v>536.5</v>
      </c>
      <c r="DH60" s="29">
        <f>PERCENTILE((DH5:DH53),0.25)</f>
        <v>818</v>
      </c>
      <c r="DI60" s="29">
        <f>PERCENTILE((DI5:DI53),0.25)</f>
        <v>14117</v>
      </c>
      <c r="DJ60" s="29">
        <f>PERCENTILE((DJ5:DJ53),0.25)</f>
        <v>664.5</v>
      </c>
      <c r="DK60" s="29">
        <f>PERCENTILE((DK5:DK53),0.25)</f>
        <v>367</v>
      </c>
      <c r="DL60" s="4"/>
      <c r="DM60" s="29">
        <f>PERCENTILE((DM5:DM53),0.25)</f>
        <v>5020</v>
      </c>
      <c r="DN60" s="29">
        <f>PERCENTILE((DN5:DN53),0.25)</f>
        <v>195</v>
      </c>
      <c r="DO60" s="29">
        <f>PERCENTILE((DO5:DO53),0.25)</f>
        <v>6885.25</v>
      </c>
      <c r="DP60" s="29">
        <f>PERCENTILE((DP5:DP53),0.25)</f>
        <v>4291</v>
      </c>
      <c r="DQ60" s="29">
        <f>PERCENTILE((DQ5:DQ53),0.25)</f>
        <v>205.5</v>
      </c>
      <c r="DR60" s="29">
        <f>PERCENTILE((DR5:DR53),0.25)</f>
        <v>618.25</v>
      </c>
      <c r="DS60" s="29">
        <f>PERCENTILE((DS5:DS53),0.25)</f>
        <v>375950.75</v>
      </c>
      <c r="DT60" s="29">
        <f>PERCENTILE((DT5:DT53),0.25)</f>
        <v>5395</v>
      </c>
      <c r="DU60" s="29">
        <f>PERCENTILE((DU5:DU53),0.25)</f>
        <v>433018</v>
      </c>
    </row>
    <row r="61" spans="1:125" x14ac:dyDescent="0.2">
      <c r="A61" s="17" t="s">
        <v>185</v>
      </c>
      <c r="B61" s="4"/>
      <c r="C61" s="29">
        <f>PERCENTILE((C5:C53),0.75)</f>
        <v>6</v>
      </c>
      <c r="D61" s="18"/>
      <c r="E61" s="29">
        <f>PERCENTILE((E5:E53),0.75)</f>
        <v>91</v>
      </c>
      <c r="F61" s="29">
        <f>PERCENTILE((F5:F53),0.75)</f>
        <v>3193</v>
      </c>
      <c r="G61" s="4"/>
      <c r="H61" s="29">
        <f>PERCENTILE((H5:H53),0.75)</f>
        <v>53.827500000000001</v>
      </c>
      <c r="I61" s="29">
        <f>PERCENTILE((I5:I53),0.75)</f>
        <v>30.9</v>
      </c>
      <c r="J61" s="29">
        <f>PERCENTILE((J5:J53),0.75)</f>
        <v>25.9</v>
      </c>
      <c r="K61" s="29">
        <f>PERCENTILE((K5:K53),0.75)</f>
        <v>8.4499999999999993</v>
      </c>
      <c r="L61" s="29">
        <f>PERCENTILE((L5:L53),0.75)</f>
        <v>1</v>
      </c>
      <c r="M61" s="29">
        <f>PERCENTILE((M5:M53),0.75)</f>
        <v>112.075</v>
      </c>
      <c r="N61" s="18"/>
      <c r="O61" s="18"/>
      <c r="P61" s="18"/>
      <c r="Q61" s="18"/>
      <c r="R61" s="18"/>
      <c r="S61" s="18"/>
      <c r="T61" s="18"/>
      <c r="U61" s="18"/>
      <c r="V61" s="18"/>
      <c r="W61" s="18"/>
      <c r="X61" s="18"/>
      <c r="Y61" s="4"/>
      <c r="Z61" s="18"/>
      <c r="AA61" s="18"/>
      <c r="AB61" s="18"/>
      <c r="AC61" s="29">
        <f>PERCENTILE((AC5:AC53),0.75)</f>
        <v>286584.5</v>
      </c>
      <c r="AD61" s="29">
        <f>PERCENTILE((AD5:AD53),0.75)</f>
        <v>26262</v>
      </c>
      <c r="AE61" s="29">
        <f>PERCENTILE((AE5:AE53),0.75)</f>
        <v>2787</v>
      </c>
      <c r="AF61" s="29">
        <f>PERCENTILE((AF5:AF53),0.75)</f>
        <v>8224</v>
      </c>
      <c r="AG61" s="29">
        <f>PERCENTILE((AG5:AG53),0.75)</f>
        <v>9306</v>
      </c>
      <c r="AH61" s="18"/>
      <c r="AI61" s="4"/>
      <c r="AJ61" s="29">
        <f>PERCENTILE((AJ5:AJ53),0.75)</f>
        <v>1067167.5</v>
      </c>
      <c r="AK61" s="29">
        <f>PERCENTILE((AK5:AK53),0.75)</f>
        <v>2465.75</v>
      </c>
      <c r="AL61" s="29">
        <f>PERCENTILE((AL5:AL53),0.75)</f>
        <v>268491</v>
      </c>
      <c r="AM61" s="29">
        <f>PERCENTILE((AM5:AM53),0.75)</f>
        <v>202354</v>
      </c>
      <c r="AN61" s="29">
        <f>PERCENTILE((AN5:AN53),0.75)</f>
        <v>423053</v>
      </c>
      <c r="AO61" s="29">
        <f>PERCENTILE((AO5:AO53),0.75)</f>
        <v>1585036.5</v>
      </c>
      <c r="AP61" s="29">
        <f>PERCENTILE((AP5:AP53),0.75)</f>
        <v>737906.25</v>
      </c>
      <c r="AQ61" s="29">
        <f>PERCENTILE((AQ5:AQ53),0.75)</f>
        <v>1823</v>
      </c>
      <c r="AR61" s="29">
        <f>PERCENTILE((AR5:AR53),0.75)</f>
        <v>74379</v>
      </c>
      <c r="AS61" s="29">
        <f>PERCENTILE((AS5:AS53),0.75)</f>
        <v>498931</v>
      </c>
      <c r="AT61" s="29">
        <f>PERCENTILE((AT5:AT53),0.75)</f>
        <v>1378230.5</v>
      </c>
      <c r="AU61" s="18"/>
      <c r="AV61" s="18"/>
      <c r="AW61" s="18"/>
      <c r="AX61" s="29">
        <f>PERCENTILE((AX5:AX53),0.75)</f>
        <v>6</v>
      </c>
      <c r="AY61" s="29">
        <f>PERCENTILE((AY5:AY53),0.75)</f>
        <v>94.5</v>
      </c>
      <c r="AZ61" s="29">
        <f>PERCENTILE((AZ5:AZ53),0.75)</f>
        <v>0</v>
      </c>
      <c r="BA61" s="29">
        <f>PERCENTILE((BA5:BA53),0.75)</f>
        <v>81</v>
      </c>
      <c r="BB61" s="29">
        <f>PERCENTILE((BB5:BB53),0.75)</f>
        <v>0</v>
      </c>
      <c r="BC61" s="29">
        <f>PERCENTILE((BC5:BC53),0.75)</f>
        <v>115</v>
      </c>
      <c r="BD61" s="29">
        <f>PERCENTILE((BD5:BD53),0.75)</f>
        <v>91.75</v>
      </c>
      <c r="BE61" s="29">
        <f>PERCENTILE((BE5:BE53),0.75)</f>
        <v>48.5</v>
      </c>
      <c r="BF61" s="29">
        <f>PERCENTILE((BF5:BF53),0.75)</f>
        <v>0</v>
      </c>
      <c r="BG61" s="29">
        <f>PERCENTILE((BG5:BG53),0.75)</f>
        <v>48</v>
      </c>
      <c r="BH61" s="29">
        <f>PERCENTILE((BH5:BH53),0.75)</f>
        <v>0</v>
      </c>
      <c r="BI61" s="29">
        <f>PERCENTILE((BI5:BI53),0.75)</f>
        <v>155</v>
      </c>
      <c r="BJ61" s="29">
        <f>PERCENTILE((BJ5:BJ53),0.75)</f>
        <v>966.75</v>
      </c>
      <c r="BK61" s="29">
        <f>PERCENTILE((BK5:BK53),0.75)</f>
        <v>21431.75</v>
      </c>
      <c r="BL61" s="29">
        <f>PERCENTILE((BL5:BL53),0.75)</f>
        <v>0</v>
      </c>
      <c r="BM61" s="29">
        <f>PERCENTILE((BM5:BM53),0.75)</f>
        <v>19065.25</v>
      </c>
      <c r="BN61" s="29">
        <f>PERCENTILE((BN5:BN53),0.75)</f>
        <v>0</v>
      </c>
      <c r="BO61" s="29">
        <f>PERCENTILE((BO5:BO53),0.75)</f>
        <v>21762</v>
      </c>
      <c r="BP61" s="4"/>
      <c r="BQ61" s="24">
        <f>PERCENTILE((BQ5:BQ53),0.75)</f>
        <v>1733501</v>
      </c>
      <c r="BR61" s="24">
        <f>PERCENTILE((BR5:BR53),0.75)</f>
        <v>685151</v>
      </c>
      <c r="BS61" s="24">
        <f>PERCENTILE((BS5:BS53),0.75)</f>
        <v>2265491.5</v>
      </c>
      <c r="BT61" s="24">
        <f>PERCENTILE((BT5:BT53),0.75)</f>
        <v>372659.25</v>
      </c>
      <c r="BU61" s="24">
        <f>PERCENTILE((BU5:BU53),0.75)</f>
        <v>0</v>
      </c>
      <c r="BV61" s="24">
        <f>PERCENTILE((BV5:BV53),0.75)</f>
        <v>356439.5</v>
      </c>
      <c r="BW61" s="24">
        <f>PERCENTILE((BW5:BW53),0.75)</f>
        <v>173376</v>
      </c>
      <c r="BX61" s="24">
        <f>PERCENTILE((BX5:BX53),0.75)</f>
        <v>0</v>
      </c>
      <c r="BY61" s="24">
        <f>PERCENTILE((BY5:BY53),0.75)</f>
        <v>173376</v>
      </c>
      <c r="BZ61" s="24">
        <f>PERCENTILE((BZ5:BZ53),0.75)</f>
        <v>8435507.25</v>
      </c>
      <c r="CA61" s="24">
        <f>PERCENTILE((CA5:CA53),0.75)</f>
        <v>337312</v>
      </c>
      <c r="CB61" s="24">
        <f>PERCENTILE((CB5:CB53),0.75)</f>
        <v>8776136.5</v>
      </c>
      <c r="CC61" s="24">
        <f>PERCENTILE((CC5:CC53),0.75)</f>
        <v>11359954.5</v>
      </c>
      <c r="CD61" s="24">
        <f>PERCENTILE((CD5:CD53),0.75)</f>
        <v>1444045</v>
      </c>
      <c r="CE61" s="24">
        <f>PERCENTILE((CE5:CE53),0.75)</f>
        <v>24778948.25</v>
      </c>
      <c r="CF61" s="24">
        <f>PERCENTILE((CF5:CF53),0.75)</f>
        <v>92434</v>
      </c>
      <c r="CG61" s="24">
        <f>PERCENTILE((CG5:CG53),0.75)</f>
        <v>10697658</v>
      </c>
      <c r="CH61" s="24">
        <f>PERCENTILE((CH5:CH53),0.75)</f>
        <v>2466923.75</v>
      </c>
      <c r="CI61" s="24">
        <f>PERCENTILE((CI5:CI53),0.75)</f>
        <v>9134812.5</v>
      </c>
      <c r="CJ61" s="24">
        <f>PERCENTILE((CJ5:CJ53),0.75)</f>
        <v>2139251</v>
      </c>
      <c r="CK61" s="24">
        <f>PERCENTILE((CK5:CK53),0.75)</f>
        <v>337312</v>
      </c>
      <c r="CL61" s="24">
        <f>PERCENTILE((CL5:CL53),0.75)</f>
        <v>8688274.5</v>
      </c>
      <c r="CM61" s="24">
        <f>PERCENTILE((CM5:CM53),0.75)</f>
        <v>685151</v>
      </c>
      <c r="CN61" s="24">
        <f>PERCENTILE((CN5:CN53),0.75)</f>
        <v>1044248.25</v>
      </c>
      <c r="CO61" s="24">
        <f>PERCENTILE((CO5:CO53),0.75)</f>
        <v>10698261.75</v>
      </c>
      <c r="CP61" s="24">
        <f>PERCENTILE((CP5:CP53),0.75)</f>
        <v>9130841.25</v>
      </c>
      <c r="CQ61" s="24">
        <f>PERCENTILE((CQ5:CQ53),0.75)</f>
        <v>2408560.25</v>
      </c>
      <c r="CR61" s="24">
        <f>PERCENTILE((CR5:CR53),0.75)</f>
        <v>12157909</v>
      </c>
      <c r="CS61" s="4"/>
      <c r="CT61" s="29">
        <f>PERCENTILE((CT5:CT53),0.75)</f>
        <v>358</v>
      </c>
      <c r="CU61" s="29">
        <f>PERCENTILE((CU5:CU53),0.75)</f>
        <v>1506.75</v>
      </c>
      <c r="CV61" s="29">
        <f>PERCENTILE((CV5:CV53),0.75)</f>
        <v>8248</v>
      </c>
      <c r="CW61" s="29">
        <f>PERCENTILE((CW5:CW53),0.75)</f>
        <v>30811.5</v>
      </c>
      <c r="CX61" s="29">
        <f>PERCENTILE((CX5:CX53),0.75)</f>
        <v>1844.5</v>
      </c>
      <c r="CY61" s="29">
        <f>PERCENTILE((CY5:CY53),0.75)</f>
        <v>44003.5</v>
      </c>
      <c r="CZ61" s="29">
        <f>PERCENTILE((CZ5:CZ53),0.75)</f>
        <v>5010</v>
      </c>
      <c r="DA61" s="29">
        <f>PERCENTILE((DA5:DA53),0.75)</f>
        <v>23748.5</v>
      </c>
      <c r="DB61" s="29">
        <f>PERCENTILE((DB5:DB53),0.75)</f>
        <v>881.5</v>
      </c>
      <c r="DC61" s="29">
        <f>PERCENTILE((DC5:DC53),0.75)</f>
        <v>31788</v>
      </c>
      <c r="DD61" s="29">
        <f>PERCENTILE((DD5:DD53),0.75)</f>
        <v>1690</v>
      </c>
      <c r="DE61" s="29">
        <f>PERCENTILE((DE5:DE53),0.75)</f>
        <v>2366.5</v>
      </c>
      <c r="DF61" s="29">
        <f>PERCENTILE((DF5:DF53),0.75)</f>
        <v>48278.25</v>
      </c>
      <c r="DG61" s="29">
        <f>PERCENTILE((DG5:DG53),0.75)</f>
        <v>1443.5</v>
      </c>
      <c r="DH61" s="29">
        <f>PERCENTILE((DH5:DH53),0.75)</f>
        <v>1887</v>
      </c>
      <c r="DI61" s="29">
        <f>PERCENTILE((DI5:DI53),0.75)</f>
        <v>33041</v>
      </c>
      <c r="DJ61" s="29">
        <f>PERCENTILE((DJ5:DJ53),0.75)</f>
        <v>5874</v>
      </c>
      <c r="DK61" s="29">
        <f>PERCENTILE((DK5:DK53),0.75)</f>
        <v>3620</v>
      </c>
      <c r="DL61" s="4"/>
      <c r="DM61" s="29">
        <f>PERCENTILE((DM5:DM53),0.75)</f>
        <v>13053</v>
      </c>
      <c r="DN61" s="29">
        <f>PERCENTILE((DN5:DN53),0.75)</f>
        <v>16521</v>
      </c>
      <c r="DO61" s="29">
        <f>PERCENTILE((DO5:DO53),0.75)</f>
        <v>25703.25</v>
      </c>
      <c r="DP61" s="29">
        <f>PERCENTILE((DP5:DP53),0.75)</f>
        <v>33655.5</v>
      </c>
      <c r="DQ61" s="29">
        <f>PERCENTILE((DQ5:DQ53),0.75)</f>
        <v>3060.5</v>
      </c>
      <c r="DR61" s="29">
        <f>PERCENTILE((DR5:DR53),0.75)</f>
        <v>3048.5</v>
      </c>
      <c r="DS61" s="29">
        <f>PERCENTILE((DS5:DS53),0.75)</f>
        <v>1690167.75</v>
      </c>
      <c r="DT61" s="29">
        <f>PERCENTILE((DT5:DT53),0.75)</f>
        <v>182539.5</v>
      </c>
      <c r="DU61" s="29">
        <f>PERCENTILE((DU5:DU53),0.75)</f>
        <v>1872961</v>
      </c>
    </row>
    <row r="62" spans="1:125" x14ac:dyDescent="0.2">
      <c r="A62" s="17" t="s">
        <v>186</v>
      </c>
      <c r="B62" s="4"/>
      <c r="C62" s="19">
        <f>COUNTIF(C5:C53,"&lt;&gt;")-COUNTIF(C5:C53,"CP")-COUNTIF(C5:C53,"NU")-COUNTIF(C5:C53,"In Progress")</f>
        <v>46</v>
      </c>
      <c r="D62" s="18"/>
      <c r="E62" s="19">
        <f>COUNTIF(E5:E53,"&lt;&gt;")-COUNTIF(E5:E53,"CP")-COUNTIF(E5:E53,"NU")-COUNTIF(E5:E53,"In Progress")</f>
        <v>46</v>
      </c>
      <c r="F62" s="19">
        <f>COUNTIF(F5:F53,"&lt;&gt;")-COUNTIF(F5:F53,"CP")-COUNTIF(F5:F53,"NU")-COUNTIF(F5:F53,"In Progress")</f>
        <v>46</v>
      </c>
      <c r="G62" s="4"/>
      <c r="H62" s="19">
        <f>COUNTIF(H5:H53,"&lt;&gt;")-COUNTIF(H5:H53,"CP")-COUNTIF(H5:H53,"NU")-COUNTIF(H5:H53,"In Progress")</f>
        <v>46</v>
      </c>
      <c r="I62" s="19">
        <f>COUNTIF(I5:I53,"&lt;&gt;")-COUNTIF(I5:I53,"CP")-COUNTIF(I5:I53,"NU")-COUNTIF(I5:I53,"In Progress")</f>
        <v>46</v>
      </c>
      <c r="J62" s="19">
        <f>COUNTIF(J5:J53,"&lt;&gt;")-COUNTIF(J5:J53,"CP")-COUNTIF(J5:J53,"NU")-COUNTIF(J5:J53,"In Progress")</f>
        <v>46</v>
      </c>
      <c r="K62" s="19">
        <f>COUNTIF(K5:K53,"&lt;&gt;")-COUNTIF(K5:K53,"CP")-COUNTIF(K5:K53,"NU")-COUNTIF(K5:K53,"In Progress")</f>
        <v>46</v>
      </c>
      <c r="L62" s="19">
        <f>COUNTIF(L5:L53,"&lt;&gt;")-COUNTIF(L5:L53,"CP")-COUNTIF(L5:L53,"NU")-COUNTIF(L5:L53,"In Progress")</f>
        <v>45</v>
      </c>
      <c r="M62" s="19">
        <f>COUNTIF(M5:M53,"&lt;&gt;")-COUNTIF(M5:M53,"CP")-COUNTIF(M5:M53,"NU")-COUNTIF(M5:M53,"In Progress")</f>
        <v>46</v>
      </c>
      <c r="N62" s="18"/>
      <c r="O62" s="18"/>
      <c r="P62" s="18"/>
      <c r="Q62" s="18"/>
      <c r="R62" s="18"/>
      <c r="S62" s="18"/>
      <c r="T62" s="18"/>
      <c r="U62" s="18"/>
      <c r="V62" s="18"/>
      <c r="W62" s="18"/>
      <c r="X62" s="18"/>
      <c r="Y62" s="4"/>
      <c r="Z62" s="18"/>
      <c r="AA62" s="18"/>
      <c r="AB62" s="18"/>
      <c r="AC62" s="19">
        <f>COUNTIF(AC5:AC53,"&lt;&gt;")-COUNTIF(AC5:AC53,"CP")-COUNTIF(AC5:AC53,"NU")-COUNTIF(AC5:AC53,"In Progress")</f>
        <v>46</v>
      </c>
      <c r="AD62" s="19">
        <f>COUNTIF(AD5:AD53,"&lt;&gt;")-COUNTIF(AD5:AD53,"CP")-COUNTIF(AD5:AD53,"NU")-COUNTIF(AD5:AD53,"In Progress")</f>
        <v>43</v>
      </c>
      <c r="AE62" s="19">
        <f>COUNTIF(AE5:AE53,"&lt;&gt;")-COUNTIF(AE5:AE53,"CP")-COUNTIF(AE5:AE53,"NU")-COUNTIF(AE5:AE53,"In Progress")</f>
        <v>41</v>
      </c>
      <c r="AF62" s="19">
        <f>COUNTIF(AF5:AF53,"&lt;&gt;")-COUNTIF(AF5:AF53,"CP")-COUNTIF(AF5:AF53,"NU")-COUNTIF(AF5:AF53,"In Progress")</f>
        <v>45</v>
      </c>
      <c r="AG62" s="19">
        <f>COUNTIF(AG5:AG53,"&lt;&gt;")-COUNTIF(AG5:AG53,"CP")-COUNTIF(AG5:AG53,"NU")-COUNTIF(AG5:AG53,"In Progress")</f>
        <v>45</v>
      </c>
      <c r="AH62" s="18"/>
      <c r="AI62" s="4"/>
      <c r="AJ62" s="19">
        <f>COUNTIF(AJ5:AJ53,"&lt;&gt;")-COUNTIF(AJ5:AJ53,"CP")-COUNTIF(AJ5:AJ53,"NU")-COUNTIF(AJ5:AJ53,"In Progress")</f>
        <v>43</v>
      </c>
      <c r="AK62" s="19">
        <f>COUNTIF(AK5:AK53,"&lt;&gt;")-COUNTIF(AK5:AK53,"CP")-COUNTIF(AK5:AK53,"NU")-COUNTIF(AK5:AK53,"In Progress")</f>
        <v>44</v>
      </c>
      <c r="AL62" s="19">
        <f>COUNTIF(AL5:AL53,"&lt;&gt;")-COUNTIF(AL5:AL53,"CP")-COUNTIF(AL5:AL53,"NU")-COUNTIF(AL5:AL53,"In Progress")</f>
        <v>41</v>
      </c>
      <c r="AM62" s="19">
        <f>COUNTIF(AM5:AM53,"&lt;&gt;")-COUNTIF(AM5:AM53,"CP")-COUNTIF(AM5:AM53,"NU")-COUNTIF(AM5:AM53,"In Progress")</f>
        <v>41</v>
      </c>
      <c r="AN62" s="19">
        <f>COUNTIF(AN5:AN53,"&lt;&gt;")-COUNTIF(AN5:AN53,"CP")-COUNTIF(AN5:AN53,"NU")-COUNTIF(AN5:AN53,"In Progress")</f>
        <v>42</v>
      </c>
      <c r="AO62" s="19">
        <f>COUNTIF(AO5:AO53,"&lt;&gt;")-COUNTIF(AO5:AO53,"CP")-COUNTIF(AO5:AO53,"NU")-COUNTIF(AO5:AO53,"In Progress")</f>
        <v>44</v>
      </c>
      <c r="AP62" s="19">
        <f>COUNTIF(AP5:AP53,"&lt;&gt;")-COUNTIF(AP5:AP53,"CP")-COUNTIF(AP5:AP53,"NU")-COUNTIF(AP5:AP53,"In Progress")</f>
        <v>40</v>
      </c>
      <c r="AQ62" s="19">
        <f>COUNTIF(AQ5:AQ53,"&lt;&gt;")-COUNTIF(AQ5:AQ53,"CP")-COUNTIF(AQ5:AQ53,"NU")-COUNTIF(AQ5:AQ53,"In Progress")</f>
        <v>41</v>
      </c>
      <c r="AR62" s="19">
        <f>COUNTIF(AR5:AR53,"&lt;&gt;")-COUNTIF(AR5:AR53,"CP")-COUNTIF(AR5:AR53,"NU")-COUNTIF(AR5:AR53,"In Progress")</f>
        <v>42</v>
      </c>
      <c r="AS62" s="19">
        <f>COUNTIF(AS5:AS53,"&lt;&gt;")-COUNTIF(AS5:AS53,"CP")-COUNTIF(AS5:AS53,"NU")-COUNTIF(AS5:AS53,"In Progress")</f>
        <v>43</v>
      </c>
      <c r="AT62" s="19">
        <f>COUNTIF(AT5:AT53,"&lt;&gt;")-COUNTIF(AT5:AT53,"CP")-COUNTIF(AT5:AT53,"NU")-COUNTIF(AT5:AT53,"In Progress")</f>
        <v>44</v>
      </c>
      <c r="AU62" s="18"/>
      <c r="AV62" s="18"/>
      <c r="AW62" s="18"/>
      <c r="AX62" s="19">
        <f>COUNTIF(AX5:AX53,"&lt;&gt;")-COUNTIF(AX5:AX53,"CP")-COUNTIF(AX5:AX53,"NU")-COUNTIF(AX5:AX53,"In Progress")</f>
        <v>44</v>
      </c>
      <c r="AY62" s="19">
        <f>COUNTIF(AY5:AY53,"&lt;&gt;")-COUNTIF(AY5:AY53,"CP")-COUNTIF(AY5:AY53,"NU")-COUNTIF(AY5:AY53,"In Progress")</f>
        <v>43</v>
      </c>
      <c r="AZ62" s="19">
        <f>COUNTIF(AZ5:AZ53,"&lt;&gt;")-COUNTIF(AZ5:AZ53,"CP")-COUNTIF(AZ5:AZ53,"NU")-COUNTIF(AZ5:AZ53,"In Progress")</f>
        <v>47</v>
      </c>
      <c r="BA62" s="19">
        <f>COUNTIF(BA5:BA53,"&lt;&gt;")-COUNTIF(BA5:BA53,"CP")-COUNTIF(BA5:BA53,"NU")-COUNTIF(BA5:BA53,"In Progress")</f>
        <v>45</v>
      </c>
      <c r="BB62" s="19">
        <f>COUNTIF(BB5:BB53,"&lt;&gt;")-COUNTIF(BB5:BB53,"CP")-COUNTIF(BB5:BB53,"NU")-COUNTIF(BB5:BB53,"In Progress")</f>
        <v>47</v>
      </c>
      <c r="BC62" s="19">
        <f>COUNTIF(BC5:BC53,"&lt;&gt;")-COUNTIF(BC5:BC53,"CP")-COUNTIF(BC5:BC53,"NU")-COUNTIF(BC5:BC53,"In Progress")</f>
        <v>45</v>
      </c>
      <c r="BD62" s="19">
        <f>COUNTIF(BD5:BD53,"&lt;&gt;")-COUNTIF(BD5:BD53,"CP")-COUNTIF(BD5:BD53,"NU")-COUNTIF(BD5:BD53,"In Progress")</f>
        <v>44</v>
      </c>
      <c r="BE62" s="19">
        <f>COUNTIF(BE5:BE53,"&lt;&gt;")-COUNTIF(BE5:BE53,"CP")-COUNTIF(BE5:BE53,"NU")-COUNTIF(BE5:BE53,"In Progress")</f>
        <v>43</v>
      </c>
      <c r="BF62" s="19">
        <f>COUNTIF(BF5:BF53,"&lt;&gt;")-COUNTIF(BF5:BF53,"CP")-COUNTIF(BF5:BF53,"NU")-COUNTIF(BF5:BF53,"In Progress")</f>
        <v>47</v>
      </c>
      <c r="BG62" s="19">
        <f>COUNTIF(BG5:BG53,"&lt;&gt;")-COUNTIF(BG5:BG53,"CP")-COUNTIF(BG5:BG53,"NU")-COUNTIF(BG5:BG53,"In Progress")</f>
        <v>45</v>
      </c>
      <c r="BH62" s="19">
        <f>COUNTIF(BH5:BH53,"&lt;&gt;")-COUNTIF(BH5:BH53,"CP")-COUNTIF(BH5:BH53,"NU")-COUNTIF(BH5:BH53,"In Progress")</f>
        <v>47</v>
      </c>
      <c r="BI62" s="19">
        <f>COUNTIF(BI5:BI53,"&lt;&gt;")-COUNTIF(BI5:BI53,"CP")-COUNTIF(BI5:BI53,"NU")-COUNTIF(BI5:BI53,"In Progress")</f>
        <v>45</v>
      </c>
      <c r="BJ62" s="19">
        <f>COUNTIF(BJ5:BJ53,"&lt;&gt;")-COUNTIF(BJ5:BJ53,"CP")-COUNTIF(BJ5:BJ53,"NU")-COUNTIF(BJ5:BJ53,"In Progress")</f>
        <v>44</v>
      </c>
      <c r="BK62" s="19">
        <f>COUNTIF(BK5:BK53,"&lt;&gt;")-COUNTIF(BK5:BK53,"CP")-COUNTIF(BK5:BK53,"NU")-COUNTIF(BK5:BK53,"In Progress")</f>
        <v>42</v>
      </c>
      <c r="BL62" s="19">
        <f>COUNTIF(BL5:BL53,"&lt;&gt;")-COUNTIF(BL5:BL53,"CP")-COUNTIF(BL5:BL53,"NU")-COUNTIF(BL5:BL53,"In Progress")</f>
        <v>47</v>
      </c>
      <c r="BM62" s="19">
        <f>COUNTIF(BM5:BM53,"&lt;&gt;")-COUNTIF(BM5:BM53,"CP")-COUNTIF(BM5:BM53,"NU")-COUNTIF(BM5:BM53,"In Progress")</f>
        <v>44</v>
      </c>
      <c r="BN62" s="19">
        <f>COUNTIF(BN5:BN53,"&lt;&gt;")-COUNTIF(BN5:BN53,"CP")-COUNTIF(BN5:BN53,"NU")-COUNTIF(BN5:BN53,"In Progress")</f>
        <v>47</v>
      </c>
      <c r="BO62" s="19">
        <f>COUNTIF(BO5:BO53,"&lt;&gt;")-COUNTIF(BO5:BO53,"CP")-COUNTIF(BO5:BO53,"NU")-COUNTIF(BO5:BO53,"In Progress")</f>
        <v>45</v>
      </c>
      <c r="BP62" s="4"/>
      <c r="BQ62" s="19">
        <f>COUNTIF(BQ5:BQ53,"&lt;&gt;")-COUNTIF(BQ5:BQ53,"CP")-COUNTIF(BQ5:BQ53,"NU")-COUNTIF(BQ5:BQ53,"In Progress")</f>
        <v>45</v>
      </c>
      <c r="BR62" s="19">
        <f>COUNTIF(BR5:BR53,"&lt;&gt;")-COUNTIF(BR5:BR53,"CP")-COUNTIF(BR5:BR53,"NU")-COUNTIF(BR5:BR53,"In Progress")</f>
        <v>45</v>
      </c>
      <c r="BS62" s="19">
        <f>COUNTIF(BS5:BS53,"&lt;&gt;")-COUNTIF(BS5:BS53,"CP")-COUNTIF(BS5:BS53,"NU")-COUNTIF(BS5:BS53,"In Progress")</f>
        <v>46</v>
      </c>
      <c r="BT62" s="19">
        <f>COUNTIF(BT5:BT53,"&lt;&gt;")-COUNTIF(BT5:BT53,"CP")-COUNTIF(BT5:BT53,"NU")-COUNTIF(BT5:BT53,"In Progress")</f>
        <v>38</v>
      </c>
      <c r="BU62" s="19">
        <f>COUNTIF(BU5:BU53,"&lt;&gt;")-COUNTIF(BU5:BU53,"CP")-COUNTIF(BU5:BU53,"NU")-COUNTIF(BU5:BU53,"In Progress")</f>
        <v>34</v>
      </c>
      <c r="BV62" s="19">
        <f>COUNTIF(BV5:BV53,"&lt;&gt;")-COUNTIF(BV5:BV53,"CP")-COUNTIF(BV5:BV53,"NU")-COUNTIF(BV5:BV53,"In Progress")</f>
        <v>39</v>
      </c>
      <c r="BW62" s="19">
        <f>COUNTIF(BW5:BW53,"&lt;&gt;")-COUNTIF(BW5:BW53,"CP")-COUNTIF(BW5:BW53,"NU")-COUNTIF(BW5:BW53,"In Progress")</f>
        <v>41</v>
      </c>
      <c r="BX62" s="19">
        <f>COUNTIF(BX5:BX53,"&lt;&gt;")-COUNTIF(BX5:BX53,"CP")-COUNTIF(BX5:BX53,"NU")-COUNTIF(BX5:BX53,"In Progress")</f>
        <v>38</v>
      </c>
      <c r="BY62" s="19">
        <f>COUNTIF(BY5:BY53,"&lt;&gt;")-COUNTIF(BY5:BY53,"CP")-COUNTIF(BY5:BY53,"NU")-COUNTIF(BY5:BY53,"In Progress")</f>
        <v>41</v>
      </c>
      <c r="BZ62" s="19">
        <f>COUNTIF(BZ5:BZ53,"&lt;&gt;")-COUNTIF(BZ5:BZ53,"CP")-COUNTIF(BZ5:BZ53,"NU")-COUNTIF(BZ5:BZ53,"In Progress")</f>
        <v>46</v>
      </c>
      <c r="CA62" s="19">
        <f>COUNTIF(CA5:CA53,"&lt;&gt;")-COUNTIF(CA5:CA53,"CP")-COUNTIF(CA5:CA53,"NU")-COUNTIF(CA5:CA53,"In Progress")</f>
        <v>46</v>
      </c>
      <c r="CB62" s="19">
        <f>COUNTIF(CB5:CB53,"&lt;&gt;")-COUNTIF(CB5:CB53,"CP")-COUNTIF(CB5:CB53,"NU")-COUNTIF(CB5:CB53,"In Progress")</f>
        <v>46</v>
      </c>
      <c r="CC62" s="19">
        <f>COUNTIF(CC5:CC53,"&lt;&gt;")-COUNTIF(CC5:CC53,"CP")-COUNTIF(CC5:CC53,"NU")-COUNTIF(CC5:CC53,"In Progress")</f>
        <v>46</v>
      </c>
      <c r="CD62" s="19">
        <f>COUNTIF(CD5:CD53,"&lt;&gt;")-COUNTIF(CD5:CD53,"CP")-COUNTIF(CD5:CD53,"NU")-COUNTIF(CD5:CD53,"In Progress")</f>
        <v>45</v>
      </c>
      <c r="CE62" s="19">
        <f>COUNTIF(CE5:CE53,"&lt;&gt;")-COUNTIF(CE5:CE53,"CP")-COUNTIF(CE5:CE53,"NU")-COUNTIF(CE5:CE53,"In Progress")</f>
        <v>46</v>
      </c>
      <c r="CF62" s="19">
        <f>COUNTIF(CF5:CF53,"&lt;&gt;")-COUNTIF(CF5:CF53,"CP")-COUNTIF(CF5:CF53,"NU")-COUNTIF(CF5:CF53,"In Progress")</f>
        <v>41</v>
      </c>
      <c r="CG62" s="19">
        <f>COUNTIF(CG5:CG53,"&lt;&gt;")-COUNTIF(CG5:CG53,"CP")-COUNTIF(CG5:CG53,"NU")-COUNTIF(CG5:CG53,"In Progress")</f>
        <v>46</v>
      </c>
      <c r="CH62" s="19">
        <f>COUNTIF(CH5:CH53,"&lt;&gt;")-COUNTIF(CH5:CH53,"CP")-COUNTIF(CH5:CH53,"NU")-COUNTIF(CH5:CH53,"In Progress")</f>
        <v>46</v>
      </c>
      <c r="CI62" s="19">
        <f>COUNTIF(CI5:CI53,"&lt;&gt;")-COUNTIF(CI5:CI53,"CP")-COUNTIF(CI5:CI53,"NU")-COUNTIF(CI5:CI53,"In Progress")</f>
        <v>47</v>
      </c>
      <c r="CJ62" s="19">
        <f>COUNTIF(CJ5:CJ53,"&lt;&gt;")-COUNTIF(CJ5:CJ53,"CP")-COUNTIF(CJ5:CJ53,"NU")-COUNTIF(CJ5:CJ53,"In Progress")</f>
        <v>45</v>
      </c>
      <c r="CK62" s="19">
        <f>COUNTIF(CK5:CK53,"&lt;&gt;")-COUNTIF(CK5:CK53,"CP")-COUNTIF(CK5:CK53,"NU")-COUNTIF(CK5:CK53,"In Progress")</f>
        <v>46</v>
      </c>
      <c r="CL62" s="19">
        <f>COUNTIF(CL5:CL53,"&lt;&gt;")-COUNTIF(CL5:CL53,"CP")-COUNTIF(CL5:CL53,"NU")-COUNTIF(CL5:CL53,"In Progress")</f>
        <v>46</v>
      </c>
      <c r="CM62" s="19">
        <f>COUNTIF(CM5:CM53,"&lt;&gt;")-COUNTIF(CM5:CM53,"CP")-COUNTIF(CM5:CM53,"NU")-COUNTIF(CM5:CM53,"In Progress")</f>
        <v>45</v>
      </c>
      <c r="CN62" s="19">
        <f>COUNTIF(CN5:CN53,"&lt;&gt;")-COUNTIF(CN5:CN53,"CP")-COUNTIF(CN5:CN53,"NU")-COUNTIF(CN5:CN53,"In Progress")</f>
        <v>46</v>
      </c>
      <c r="CO62" s="19">
        <f>COUNTIF(CO5:CO53,"&lt;&gt;")-COUNTIF(CO5:CO53,"CP")-COUNTIF(CO5:CO53,"NU")-COUNTIF(CO5:CO53,"In Progress")</f>
        <v>46</v>
      </c>
      <c r="CP62" s="19">
        <f>COUNTIF(CP5:CP53,"&lt;&gt;")-COUNTIF(CP5:CP53,"CP")-COUNTIF(CP5:CP53,"NU")-COUNTIF(CP5:CP53,"In Progress")</f>
        <v>46</v>
      </c>
      <c r="CQ62" s="19">
        <f>COUNTIF(CQ5:CQ53,"&lt;&gt;")-COUNTIF(CQ5:CQ53,"CP")-COUNTIF(CQ5:CQ53,"NU")-COUNTIF(CQ5:CQ53,"In Progress")</f>
        <v>46</v>
      </c>
      <c r="CR62" s="19">
        <f>COUNTIF(CR5:CR53,"&lt;&gt;")-COUNTIF(CR5:CR53,"CP")-COUNTIF(CR5:CR53,"NU")-COUNTIF(CR5:CR53,"In Progress")</f>
        <v>46</v>
      </c>
      <c r="CS62" s="4"/>
      <c r="CT62" s="19">
        <f>COUNTIF(CT5:CT53,"&lt;&gt;")-COUNTIF(CT5:CT53,"CP")-COUNTIF(CT5:CT53,"NU")-COUNTIF(CT5:CT53,"In Progress")</f>
        <v>41</v>
      </c>
      <c r="CU62" s="19">
        <f>COUNTIF(CU5:CU53,"&lt;&gt;")-COUNTIF(CU5:CU53,"CP")-COUNTIF(CU5:CU53,"NU")-COUNTIF(CU5:CU53,"In Progress")</f>
        <v>40</v>
      </c>
      <c r="CV62" s="19">
        <f>COUNTIF(CV5:CV53,"&lt;&gt;")-COUNTIF(CV5:CV53,"CP")-COUNTIF(CV5:CV53,"NU")-COUNTIF(CV5:CV53,"In Progress")</f>
        <v>47</v>
      </c>
      <c r="CW62" s="19">
        <f>COUNTIF(CW5:CW53,"&lt;&gt;")-COUNTIF(CW5:CW53,"CP")-COUNTIF(CW5:CW53,"NU")-COUNTIF(CW5:CW53,"In Progress")</f>
        <v>47</v>
      </c>
      <c r="CX62" s="19">
        <f>COUNTIF(CX5:CX53,"&lt;&gt;")-COUNTIF(CX5:CX53,"CP")-COUNTIF(CX5:CX53,"NU")-COUNTIF(CX5:CX53,"In Progress")</f>
        <v>47</v>
      </c>
      <c r="CY62" s="19">
        <f>COUNTIF(CY5:CY53,"&lt;&gt;")-COUNTIF(CY5:CY53,"CP")-COUNTIF(CY5:CY53,"NU")-COUNTIF(CY5:CY53,"In Progress")</f>
        <v>47</v>
      </c>
      <c r="CZ62" s="19">
        <f>COUNTIF(CZ5:CZ53,"&lt;&gt;")-COUNTIF(CZ5:CZ53,"CP")-COUNTIF(CZ5:CZ53,"NU")-COUNTIF(CZ5:CZ53,"In Progress")</f>
        <v>47</v>
      </c>
      <c r="DA62" s="19">
        <f>COUNTIF(DA5:DA53,"&lt;&gt;")-COUNTIF(DA5:DA53,"CP")-COUNTIF(DA5:DA53,"NU")-COUNTIF(DA5:DA53,"In Progress")</f>
        <v>47</v>
      </c>
      <c r="DB62" s="19">
        <f>COUNTIF(DB5:DB53,"&lt;&gt;")-COUNTIF(DB5:DB53,"CP")-COUNTIF(DB5:DB53,"NU")-COUNTIF(DB5:DB53,"In Progress")</f>
        <v>47</v>
      </c>
      <c r="DC62" s="19">
        <f>COUNTIF(DC5:DC53,"&lt;&gt;")-COUNTIF(DC5:DC53,"CP")-COUNTIF(DC5:DC53,"NU")-COUNTIF(DC5:DC53,"In Progress")</f>
        <v>47</v>
      </c>
      <c r="DD62" s="19">
        <f>COUNTIF(DD5:DD53,"&lt;&gt;")-COUNTIF(DD5:DD53,"CP")-COUNTIF(DD5:DD53,"NU")-COUNTIF(DD5:DD53,"In Progress")</f>
        <v>47</v>
      </c>
      <c r="DE62" s="19">
        <f>COUNTIF(DE5:DE53,"&lt;&gt;")-COUNTIF(DE5:DE53,"CP")-COUNTIF(DE5:DE53,"NU")-COUNTIF(DE5:DE53,"In Progress")</f>
        <v>47</v>
      </c>
      <c r="DF62" s="19">
        <f>COUNTIF(DF5:DF53,"&lt;&gt;")-COUNTIF(DF5:DF53,"CP")-COUNTIF(DF5:DF53,"NU")-COUNTIF(DF5:DF53,"In Progress")</f>
        <v>48</v>
      </c>
      <c r="DG62" s="19">
        <f>COUNTIF(DG5:DG53,"&lt;&gt;")-COUNTIF(DG5:DG53,"CP")-COUNTIF(DG5:DG53,"NU")-COUNTIF(DG5:DG53,"In Progress")</f>
        <v>47</v>
      </c>
      <c r="DH62" s="19">
        <f>COUNTIF(DH5:DH53,"&lt;&gt;")-COUNTIF(DH5:DH53,"CP")-COUNTIF(DH5:DH53,"NU")-COUNTIF(DH5:DH53,"In Progress")</f>
        <v>47</v>
      </c>
      <c r="DI62" s="19">
        <f>COUNTIF(DI5:DI53,"&lt;&gt;")-COUNTIF(DI5:DI53,"CP")-COUNTIF(DI5:DI53,"NU")-COUNTIF(DI5:DI53,"In Progress")</f>
        <v>48</v>
      </c>
      <c r="DJ62" s="19">
        <f>COUNTIF(DJ5:DJ53,"&lt;&gt;")-COUNTIF(DJ5:DJ53,"CP")-COUNTIF(DJ5:DJ53,"NU")-COUNTIF(DJ5:DJ53,"In Progress")</f>
        <v>47</v>
      </c>
      <c r="DK62" s="19">
        <f>COUNTIF(DK5:DK53,"&lt;&gt;")-COUNTIF(DK5:DK53,"CP")-COUNTIF(DK5:DK53,"NU")-COUNTIF(DK5:DK53,"In Progress")</f>
        <v>47</v>
      </c>
      <c r="DL62" s="4"/>
      <c r="DM62" s="19">
        <f>COUNTIF(DM5:DM53,"&lt;&gt;")-COUNTIF(DM5:DM53,"CP")-COUNTIF(DM5:DM53,"NU")-COUNTIF(DM5:DM53,"In Progress")</f>
        <v>45</v>
      </c>
      <c r="DN62" s="19">
        <f>COUNTIF(DN5:DN53,"&lt;&gt;")-COUNTIF(DN5:DN53,"CP")-COUNTIF(DN5:DN53,"NU")-COUNTIF(DN5:DN53,"In Progress")</f>
        <v>41</v>
      </c>
      <c r="DO62" s="19">
        <f>COUNTIF(DO5:DO53,"&lt;&gt;")-COUNTIF(DO5:DO53,"CP")-COUNTIF(DO5:DO53,"NU")-COUNTIF(DO5:DO53,"In Progress")</f>
        <v>42</v>
      </c>
      <c r="DP62" s="19">
        <f>COUNTIF(DP5:DP53,"&lt;&gt;")-COUNTIF(DP5:DP53,"CP")-COUNTIF(DP5:DP53,"NU")-COUNTIF(DP5:DP53,"In Progress")</f>
        <v>43</v>
      </c>
      <c r="DQ62" s="19">
        <f>COUNTIF(DQ5:DQ53,"&lt;&gt;")-COUNTIF(DQ5:DQ53,"CP")-COUNTIF(DQ5:DQ53,"NU")-COUNTIF(DQ5:DQ53,"In Progress")</f>
        <v>42</v>
      </c>
      <c r="DR62" s="19">
        <f>COUNTIF(DR5:DR53,"&lt;&gt;")-COUNTIF(DR5:DR53,"CP")-COUNTIF(DR5:DR53,"NU")-COUNTIF(DR5:DR53,"In Progress")</f>
        <v>42</v>
      </c>
      <c r="DS62" s="19">
        <f>COUNTIF(DS5:DS53,"&lt;&gt;")-COUNTIF(DS5:DS53,"CP")-COUNTIF(DS5:DS53,"NU")-COUNTIF(DS5:DS53,"In Progress")</f>
        <v>32</v>
      </c>
      <c r="DT62" s="19">
        <f>COUNTIF(DT5:DT53,"&lt;&gt;")-COUNTIF(DT5:DT53,"CP")-COUNTIF(DT5:DT53,"NU")-COUNTIF(DT5:DT53,"In Progress")</f>
        <v>27</v>
      </c>
      <c r="DU62" s="19">
        <f>COUNTIF(DU5:DU53,"&lt;&gt;")-COUNTIF(DU5:DU53,"CP")-COUNTIF(DU5:DU53,"NU")-COUNTIF(DU5:DU53,"In Progress")</f>
        <v>29</v>
      </c>
    </row>
  </sheetData>
  <mergeCells count="7">
    <mergeCell ref="DM1:DU1"/>
    <mergeCell ref="C1:F1"/>
    <mergeCell ref="H1:X1"/>
    <mergeCell ref="Z1:AH1"/>
    <mergeCell ref="AJ1:BO1"/>
    <mergeCell ref="BQ1:CR1"/>
    <mergeCell ref="CT1:DK1"/>
  </mergeCells>
  <printOptions gridLines="1" gridLinesSet="0"/>
  <pageMargins left="0.75" right="0.75" top="1" bottom="1" header="0.5" footer="0.5"/>
  <pageSetup paperSize="0" scale="72" fitToWidth="0" fitToHeight="0" orientation="landscape"/>
  <headerFooter alignWithMargins="0">
    <oddFooter>&amp;LPrinted &amp;D&amp;RPage &amp;P of &amp;N</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CAUL 2016</vt:lpstr>
      <vt:lpstr>'CAUL 2016'!Print_Titles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 Costello</dc:creator>
  <cp:lastModifiedBy>Diane Costello</cp:lastModifiedBy>
  <dcterms:created xsi:type="dcterms:W3CDTF">2017-12-22T03:48:21Z</dcterms:created>
  <dcterms:modified xsi:type="dcterms:W3CDTF">2018-05-31T08:42:19Z</dcterms:modified>
</cp:coreProperties>
</file>