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Workspace\html-doc\stats\"/>
    </mc:Choice>
  </mc:AlternateContent>
  <bookViews>
    <workbookView xWindow="0" yWindow="0" windowWidth="20490" windowHeight="8655"/>
  </bookViews>
  <sheets>
    <sheet name="CAUL 2017" sheetId="1" r:id="rId1"/>
  </sheets>
  <definedNames>
    <definedName name="_xlnm._FilterDatabase" localSheetId="0" hidden="1">'CAUL 2017'!$A$2:$DV$63</definedName>
    <definedName name="_xlnm.Print_Titles" localSheetId="0">'CAUL 2017'!$A:$B,'CAUL 2017'!$1:$3</definedName>
  </definedNames>
  <calcPr calcId="152511"/>
</workbook>
</file>

<file path=xl/calcChain.xml><?xml version="1.0" encoding="utf-8"?>
<calcChain xmlns="http://schemas.openxmlformats.org/spreadsheetml/2006/main">
  <c r="CP57" i="1" l="1"/>
  <c r="C55" i="1" l="1"/>
  <c r="E55" i="1"/>
  <c r="F55" i="1"/>
  <c r="H55" i="1"/>
  <c r="I55" i="1"/>
  <c r="J55" i="1"/>
  <c r="K55" i="1"/>
  <c r="L55" i="1"/>
  <c r="M55" i="1"/>
  <c r="AC55" i="1"/>
  <c r="AD55" i="1"/>
  <c r="AE55" i="1"/>
  <c r="AF55" i="1"/>
  <c r="AG55" i="1"/>
  <c r="AJ55" i="1"/>
  <c r="AK55" i="1"/>
  <c r="AL55" i="1"/>
  <c r="AM55" i="1"/>
  <c r="AN55" i="1"/>
  <c r="AO55" i="1"/>
  <c r="AP55" i="1"/>
  <c r="AQ55" i="1"/>
  <c r="AR55" i="1"/>
  <c r="AS55" i="1"/>
  <c r="AT55" i="1"/>
  <c r="AX55" i="1"/>
  <c r="AY55" i="1"/>
  <c r="AZ55" i="1"/>
  <c r="BA55" i="1"/>
  <c r="BB55" i="1"/>
  <c r="BC55" i="1"/>
  <c r="BD55" i="1"/>
  <c r="BE55" i="1"/>
  <c r="BF55" i="1"/>
  <c r="BG55" i="1"/>
  <c r="BH55" i="1"/>
  <c r="BI55" i="1"/>
  <c r="BJ55" i="1"/>
  <c r="BK55" i="1"/>
  <c r="BL55" i="1"/>
  <c r="BM55" i="1"/>
  <c r="BN55" i="1"/>
  <c r="BO55" i="1"/>
  <c r="BP55" i="1"/>
  <c r="BQ55" i="1"/>
  <c r="BS55" i="1"/>
  <c r="BT55" i="1"/>
  <c r="BU55" i="1"/>
  <c r="BV55" i="1"/>
  <c r="BW55" i="1"/>
  <c r="BX55" i="1"/>
  <c r="BY55" i="1"/>
  <c r="BZ55" i="1"/>
  <c r="CA55" i="1"/>
  <c r="CB55" i="1"/>
  <c r="CC55" i="1"/>
  <c r="CD55" i="1"/>
  <c r="CE55" i="1"/>
  <c r="CF55" i="1"/>
  <c r="CG55" i="1"/>
  <c r="CH55" i="1"/>
  <c r="CI55" i="1"/>
  <c r="CJ55" i="1"/>
  <c r="CK55" i="1"/>
  <c r="CL55" i="1"/>
  <c r="CM55" i="1"/>
  <c r="CN55" i="1"/>
  <c r="CO55" i="1"/>
  <c r="CP55" i="1"/>
  <c r="CQ55" i="1"/>
  <c r="CR55" i="1"/>
  <c r="CS55" i="1"/>
  <c r="CU55" i="1"/>
  <c r="CV55" i="1"/>
  <c r="CW55" i="1"/>
  <c r="CX55" i="1"/>
  <c r="CY55" i="1"/>
  <c r="CZ55" i="1"/>
  <c r="DA55" i="1"/>
  <c r="DB55" i="1"/>
  <c r="DC55" i="1"/>
  <c r="DD55" i="1"/>
  <c r="DE55" i="1"/>
  <c r="DF55" i="1"/>
  <c r="DG55" i="1"/>
  <c r="DH55" i="1"/>
  <c r="DI55" i="1"/>
  <c r="DJ55" i="1"/>
  <c r="DK55" i="1"/>
  <c r="DL55" i="1"/>
  <c r="DN55" i="1"/>
  <c r="DO55" i="1"/>
  <c r="DP55" i="1"/>
  <c r="DQ55" i="1"/>
  <c r="DR55" i="1"/>
  <c r="DS55" i="1"/>
  <c r="DT55" i="1"/>
  <c r="DU55" i="1"/>
  <c r="DV55" i="1"/>
  <c r="C56" i="1"/>
  <c r="E56" i="1"/>
  <c r="F56" i="1"/>
  <c r="H56" i="1"/>
  <c r="I56" i="1"/>
  <c r="J56" i="1"/>
  <c r="K56" i="1"/>
  <c r="L56" i="1"/>
  <c r="M56" i="1"/>
  <c r="AC56" i="1"/>
  <c r="AD56" i="1"/>
  <c r="AE56" i="1"/>
  <c r="AF56" i="1"/>
  <c r="AG56" i="1"/>
  <c r="AJ56" i="1"/>
  <c r="AK56" i="1"/>
  <c r="AL56" i="1"/>
  <c r="AM56" i="1"/>
  <c r="AN56" i="1"/>
  <c r="AO56" i="1"/>
  <c r="AP56" i="1"/>
  <c r="AQ56" i="1"/>
  <c r="AR56" i="1"/>
  <c r="AS56" i="1"/>
  <c r="AT56" i="1"/>
  <c r="AX56" i="1"/>
  <c r="AY56" i="1"/>
  <c r="AZ56" i="1"/>
  <c r="BA56" i="1"/>
  <c r="BB56" i="1"/>
  <c r="BC56" i="1"/>
  <c r="BD56" i="1"/>
  <c r="BE56" i="1"/>
  <c r="BF56" i="1"/>
  <c r="BG56" i="1"/>
  <c r="BH56" i="1"/>
  <c r="BI56" i="1"/>
  <c r="BJ56" i="1"/>
  <c r="BK56" i="1"/>
  <c r="BL56" i="1"/>
  <c r="BM56" i="1"/>
  <c r="BN56" i="1"/>
  <c r="BO56" i="1"/>
  <c r="BP56" i="1"/>
  <c r="BQ56" i="1"/>
  <c r="BS56" i="1"/>
  <c r="BT56" i="1"/>
  <c r="BU56" i="1"/>
  <c r="BV56" i="1"/>
  <c r="BW56" i="1"/>
  <c r="BX56" i="1"/>
  <c r="BY56" i="1"/>
  <c r="BZ56" i="1"/>
  <c r="CA56" i="1"/>
  <c r="CB56" i="1"/>
  <c r="CC56" i="1"/>
  <c r="CD56" i="1"/>
  <c r="CE56" i="1"/>
  <c r="CF56" i="1"/>
  <c r="CG56" i="1"/>
  <c r="CH56" i="1"/>
  <c r="CI56" i="1"/>
  <c r="CJ56" i="1"/>
  <c r="CK56" i="1"/>
  <c r="CL56" i="1"/>
  <c r="CM56" i="1"/>
  <c r="CN56" i="1"/>
  <c r="CO56" i="1"/>
  <c r="CP56" i="1"/>
  <c r="CQ56" i="1"/>
  <c r="CR56" i="1"/>
  <c r="CS56" i="1"/>
  <c r="CU56" i="1"/>
  <c r="CV56" i="1"/>
  <c r="CW56" i="1"/>
  <c r="CX56" i="1"/>
  <c r="CY56" i="1"/>
  <c r="CZ56" i="1"/>
  <c r="DA56" i="1"/>
  <c r="DB56" i="1"/>
  <c r="DC56" i="1"/>
  <c r="DD56" i="1"/>
  <c r="DE56" i="1"/>
  <c r="DF56" i="1"/>
  <c r="DG56" i="1"/>
  <c r="DH56" i="1"/>
  <c r="DI56" i="1"/>
  <c r="DJ56" i="1"/>
  <c r="DK56" i="1"/>
  <c r="DL56" i="1"/>
  <c r="DN56" i="1"/>
  <c r="DO56" i="1"/>
  <c r="DP56" i="1"/>
  <c r="DQ56" i="1"/>
  <c r="DR56" i="1"/>
  <c r="DS56" i="1"/>
  <c r="DT56" i="1"/>
  <c r="DU56" i="1"/>
  <c r="DV56" i="1"/>
  <c r="C57" i="1"/>
  <c r="E57" i="1"/>
  <c r="F57" i="1"/>
  <c r="H57" i="1"/>
  <c r="I57" i="1"/>
  <c r="J57" i="1"/>
  <c r="K57" i="1"/>
  <c r="L57" i="1"/>
  <c r="M57" i="1"/>
  <c r="AC57" i="1"/>
  <c r="AD57" i="1"/>
  <c r="AE57" i="1"/>
  <c r="AF57" i="1"/>
  <c r="AG57" i="1"/>
  <c r="AJ57" i="1"/>
  <c r="AK57" i="1"/>
  <c r="AL57" i="1"/>
  <c r="AM57" i="1"/>
  <c r="AN57" i="1"/>
  <c r="AO57" i="1"/>
  <c r="AP57" i="1"/>
  <c r="AQ57" i="1"/>
  <c r="AR57" i="1"/>
  <c r="AS57" i="1"/>
  <c r="AT57" i="1"/>
  <c r="AX57" i="1"/>
  <c r="AY57" i="1"/>
  <c r="AZ57" i="1"/>
  <c r="BA57" i="1"/>
  <c r="BB57" i="1"/>
  <c r="BC57" i="1"/>
  <c r="BD57" i="1"/>
  <c r="BE57" i="1"/>
  <c r="BF57" i="1"/>
  <c r="BG57" i="1"/>
  <c r="BH57" i="1"/>
  <c r="BI57" i="1"/>
  <c r="BJ57" i="1"/>
  <c r="BK57" i="1"/>
  <c r="BL57" i="1"/>
  <c r="BM57" i="1"/>
  <c r="BN57" i="1"/>
  <c r="BO57" i="1"/>
  <c r="BP57" i="1"/>
  <c r="BQ57" i="1"/>
  <c r="CU57" i="1"/>
  <c r="CV57" i="1"/>
  <c r="CW57" i="1"/>
  <c r="CX57" i="1"/>
  <c r="CY57" i="1"/>
  <c r="CZ57" i="1"/>
  <c r="DA57" i="1"/>
  <c r="DB57" i="1"/>
  <c r="DC57" i="1"/>
  <c r="DD57" i="1"/>
  <c r="DE57" i="1"/>
  <c r="DF57" i="1"/>
  <c r="DG57" i="1"/>
  <c r="DH57" i="1"/>
  <c r="DI57" i="1"/>
  <c r="DJ57" i="1"/>
  <c r="DK57" i="1"/>
  <c r="DL57" i="1"/>
  <c r="DN57" i="1"/>
  <c r="DO57" i="1"/>
  <c r="DP57" i="1"/>
  <c r="DQ57" i="1"/>
  <c r="DR57" i="1"/>
  <c r="DS57" i="1"/>
  <c r="DT57" i="1"/>
  <c r="DU57" i="1"/>
  <c r="DV57" i="1"/>
  <c r="C58" i="1"/>
  <c r="E58" i="1"/>
  <c r="F58" i="1"/>
  <c r="H58" i="1"/>
  <c r="I58" i="1"/>
  <c r="J58" i="1"/>
  <c r="K58" i="1"/>
  <c r="L58" i="1"/>
  <c r="M58" i="1"/>
  <c r="AC58" i="1"/>
  <c r="AD58" i="1"/>
  <c r="AE58" i="1"/>
  <c r="AF58" i="1"/>
  <c r="AG58" i="1"/>
  <c r="AJ58" i="1"/>
  <c r="AK58" i="1"/>
  <c r="AL58" i="1"/>
  <c r="AM58" i="1"/>
  <c r="AN58" i="1"/>
  <c r="AO58" i="1"/>
  <c r="AP58" i="1"/>
  <c r="AQ58" i="1"/>
  <c r="AR58" i="1"/>
  <c r="AS58" i="1"/>
  <c r="AT58" i="1"/>
  <c r="AX58" i="1"/>
  <c r="AY58" i="1"/>
  <c r="AZ58" i="1"/>
  <c r="BA58" i="1"/>
  <c r="BB58" i="1"/>
  <c r="BC58" i="1"/>
  <c r="BD58" i="1"/>
  <c r="BE58" i="1"/>
  <c r="BF58" i="1"/>
  <c r="BG58" i="1"/>
  <c r="BH58" i="1"/>
  <c r="BI58" i="1"/>
  <c r="BJ58" i="1"/>
  <c r="BK58" i="1"/>
  <c r="BL58" i="1"/>
  <c r="BM58" i="1"/>
  <c r="BN58" i="1"/>
  <c r="BO58" i="1"/>
  <c r="BP58" i="1"/>
  <c r="BQ58" i="1"/>
  <c r="BS58" i="1"/>
  <c r="BT58" i="1"/>
  <c r="BU58" i="1"/>
  <c r="BV58" i="1"/>
  <c r="BW58" i="1"/>
  <c r="BX58" i="1"/>
  <c r="BY58" i="1"/>
  <c r="BZ58" i="1"/>
  <c r="CA58" i="1"/>
  <c r="CB58" i="1"/>
  <c r="CC58" i="1"/>
  <c r="CD58" i="1"/>
  <c r="CE58" i="1"/>
  <c r="CF58" i="1"/>
  <c r="CG58" i="1"/>
  <c r="CH58" i="1"/>
  <c r="CI58" i="1"/>
  <c r="CJ58" i="1"/>
  <c r="CK58" i="1"/>
  <c r="CL58" i="1"/>
  <c r="CM58" i="1"/>
  <c r="CN58" i="1"/>
  <c r="CO58" i="1"/>
  <c r="CP58" i="1"/>
  <c r="CQ58" i="1"/>
  <c r="CR58" i="1"/>
  <c r="CS58" i="1"/>
  <c r="CU58" i="1"/>
  <c r="CV58" i="1"/>
  <c r="CW58" i="1"/>
  <c r="CX58" i="1"/>
  <c r="CY58" i="1"/>
  <c r="CZ58" i="1"/>
  <c r="DA58" i="1"/>
  <c r="DB58" i="1"/>
  <c r="DC58" i="1"/>
  <c r="DD58" i="1"/>
  <c r="DE58" i="1"/>
  <c r="DF58" i="1"/>
  <c r="DG58" i="1"/>
  <c r="DH58" i="1"/>
  <c r="DI58" i="1"/>
  <c r="DJ58" i="1"/>
  <c r="DK58" i="1"/>
  <c r="DL58" i="1"/>
  <c r="DN58" i="1"/>
  <c r="DO58" i="1"/>
  <c r="DP58" i="1"/>
  <c r="DQ58" i="1"/>
  <c r="DR58" i="1"/>
  <c r="DS58" i="1"/>
  <c r="DT58" i="1"/>
  <c r="DU58" i="1"/>
  <c r="DV58" i="1"/>
  <c r="C59" i="1"/>
  <c r="E59" i="1"/>
  <c r="F59" i="1"/>
  <c r="H59" i="1"/>
  <c r="I59" i="1"/>
  <c r="J59" i="1"/>
  <c r="K59" i="1"/>
  <c r="L59" i="1"/>
  <c r="M59" i="1"/>
  <c r="AC59" i="1"/>
  <c r="AD59" i="1"/>
  <c r="AE59" i="1"/>
  <c r="AF59" i="1"/>
  <c r="AG59" i="1"/>
  <c r="AJ59" i="1"/>
  <c r="AK59" i="1"/>
  <c r="AL59" i="1"/>
  <c r="AM59" i="1"/>
  <c r="AN59" i="1"/>
  <c r="AO59" i="1"/>
  <c r="AP59" i="1"/>
  <c r="AQ59" i="1"/>
  <c r="AR59" i="1"/>
  <c r="AS59" i="1"/>
  <c r="AT59" i="1"/>
  <c r="AX59" i="1"/>
  <c r="AY59" i="1"/>
  <c r="AZ59" i="1"/>
  <c r="BA59" i="1"/>
  <c r="BB59" i="1"/>
  <c r="BC59" i="1"/>
  <c r="BD59" i="1"/>
  <c r="BE59" i="1"/>
  <c r="BF59" i="1"/>
  <c r="BG59" i="1"/>
  <c r="BH59" i="1"/>
  <c r="BI59" i="1"/>
  <c r="BJ59" i="1"/>
  <c r="BK59" i="1"/>
  <c r="BL59" i="1"/>
  <c r="BM59" i="1"/>
  <c r="BN59" i="1"/>
  <c r="BO59" i="1"/>
  <c r="BP59" i="1"/>
  <c r="BQ59" i="1"/>
  <c r="BS59" i="1"/>
  <c r="BT59" i="1"/>
  <c r="BU59" i="1"/>
  <c r="BV59" i="1"/>
  <c r="BW59" i="1"/>
  <c r="BX59" i="1"/>
  <c r="BY59" i="1"/>
  <c r="BZ59" i="1"/>
  <c r="CA59" i="1"/>
  <c r="CB59" i="1"/>
  <c r="CC59" i="1"/>
  <c r="CD59" i="1"/>
  <c r="CE59" i="1"/>
  <c r="CF59" i="1"/>
  <c r="CG59" i="1"/>
  <c r="CH59" i="1"/>
  <c r="CI59" i="1"/>
  <c r="CJ59" i="1"/>
  <c r="CK59" i="1"/>
  <c r="CL59" i="1"/>
  <c r="CM59" i="1"/>
  <c r="CN59" i="1"/>
  <c r="CO59" i="1"/>
  <c r="CP59" i="1"/>
  <c r="CQ59" i="1"/>
  <c r="CR59" i="1"/>
  <c r="CS59" i="1"/>
  <c r="CU59" i="1"/>
  <c r="CV59" i="1"/>
  <c r="CW59" i="1"/>
  <c r="CX59" i="1"/>
  <c r="CY59" i="1"/>
  <c r="CZ59" i="1"/>
  <c r="DA59" i="1"/>
  <c r="DB59" i="1"/>
  <c r="DC59" i="1"/>
  <c r="DD59" i="1"/>
  <c r="DE59" i="1"/>
  <c r="DF59" i="1"/>
  <c r="DG59" i="1"/>
  <c r="DH59" i="1"/>
  <c r="DI59" i="1"/>
  <c r="DJ59" i="1"/>
  <c r="DK59" i="1"/>
  <c r="DL59" i="1"/>
  <c r="DN59" i="1"/>
  <c r="DO59" i="1"/>
  <c r="DP59" i="1"/>
  <c r="DQ59" i="1"/>
  <c r="DR59" i="1"/>
  <c r="DS59" i="1"/>
  <c r="DT59" i="1"/>
  <c r="DU59" i="1"/>
  <c r="DV59" i="1"/>
  <c r="C60" i="1"/>
  <c r="E60" i="1"/>
  <c r="F60" i="1"/>
  <c r="H60" i="1"/>
  <c r="I60" i="1"/>
  <c r="J60" i="1"/>
  <c r="K60" i="1"/>
  <c r="L60" i="1"/>
  <c r="M60" i="1"/>
  <c r="AC60" i="1"/>
  <c r="AD60" i="1"/>
  <c r="AE60" i="1"/>
  <c r="AF60" i="1"/>
  <c r="AG60" i="1"/>
  <c r="AJ60" i="1"/>
  <c r="AK60" i="1"/>
  <c r="AL60" i="1"/>
  <c r="AM60" i="1"/>
  <c r="AN60" i="1"/>
  <c r="AO60" i="1"/>
  <c r="AP60" i="1"/>
  <c r="AQ60" i="1"/>
  <c r="AR60" i="1"/>
  <c r="AS60" i="1"/>
  <c r="AT60" i="1"/>
  <c r="AX60" i="1"/>
  <c r="AY60" i="1"/>
  <c r="AZ60" i="1"/>
  <c r="BA60" i="1"/>
  <c r="BB60" i="1"/>
  <c r="BC60" i="1"/>
  <c r="BD60" i="1"/>
  <c r="BE60" i="1"/>
  <c r="BF60" i="1"/>
  <c r="BG60" i="1"/>
  <c r="BH60" i="1"/>
  <c r="BI60" i="1"/>
  <c r="BJ60" i="1"/>
  <c r="BK60" i="1"/>
  <c r="BL60" i="1"/>
  <c r="BM60" i="1"/>
  <c r="BN60" i="1"/>
  <c r="BO60" i="1"/>
  <c r="BP60" i="1"/>
  <c r="BQ60" i="1"/>
  <c r="BS60" i="1"/>
  <c r="BT60" i="1"/>
  <c r="BU60" i="1"/>
  <c r="BV60" i="1"/>
  <c r="BW60" i="1"/>
  <c r="BX60" i="1"/>
  <c r="BY60" i="1"/>
  <c r="BZ60" i="1"/>
  <c r="CA60" i="1"/>
  <c r="CB60" i="1"/>
  <c r="CC60" i="1"/>
  <c r="CD60" i="1"/>
  <c r="CE60" i="1"/>
  <c r="CF60" i="1"/>
  <c r="CG60" i="1"/>
  <c r="CH60" i="1"/>
  <c r="CI60" i="1"/>
  <c r="CJ60" i="1"/>
  <c r="CK60" i="1"/>
  <c r="CL60" i="1"/>
  <c r="CM60" i="1"/>
  <c r="CN60" i="1"/>
  <c r="CO60" i="1"/>
  <c r="CP60" i="1"/>
  <c r="CQ60" i="1"/>
  <c r="CR60" i="1"/>
  <c r="CS60" i="1"/>
  <c r="CU60" i="1"/>
  <c r="CV60" i="1"/>
  <c r="CW60" i="1"/>
  <c r="CX60" i="1"/>
  <c r="CY60" i="1"/>
  <c r="CZ60" i="1"/>
  <c r="DA60" i="1"/>
  <c r="DB60" i="1"/>
  <c r="DC60" i="1"/>
  <c r="DD60" i="1"/>
  <c r="DE60" i="1"/>
  <c r="DF60" i="1"/>
  <c r="DG60" i="1"/>
  <c r="DH60" i="1"/>
  <c r="DI60" i="1"/>
  <c r="DJ60" i="1"/>
  <c r="DK60" i="1"/>
  <c r="DL60" i="1"/>
  <c r="DN60" i="1"/>
  <c r="DO60" i="1"/>
  <c r="DP60" i="1"/>
  <c r="DQ60" i="1"/>
  <c r="DR60" i="1"/>
  <c r="DS60" i="1"/>
  <c r="DT60" i="1"/>
  <c r="DU60" i="1"/>
  <c r="DV60" i="1"/>
  <c r="C61" i="1"/>
  <c r="E61" i="1"/>
  <c r="F61" i="1"/>
  <c r="H61" i="1"/>
  <c r="I61" i="1"/>
  <c r="J61" i="1"/>
  <c r="K61" i="1"/>
  <c r="L61" i="1"/>
  <c r="M61" i="1"/>
  <c r="AC61" i="1"/>
  <c r="AD61" i="1"/>
  <c r="AE61" i="1"/>
  <c r="AF61" i="1"/>
  <c r="AG61" i="1"/>
  <c r="AJ61" i="1"/>
  <c r="AK61" i="1"/>
  <c r="AL61" i="1"/>
  <c r="AM61" i="1"/>
  <c r="AN61" i="1"/>
  <c r="AO61" i="1"/>
  <c r="AP61" i="1"/>
  <c r="AQ61" i="1"/>
  <c r="AR61" i="1"/>
  <c r="AS61" i="1"/>
  <c r="AT61" i="1"/>
  <c r="AX61" i="1"/>
  <c r="AY61" i="1"/>
  <c r="AZ61" i="1"/>
  <c r="BA61" i="1"/>
  <c r="BB61" i="1"/>
  <c r="BC61" i="1"/>
  <c r="BD61" i="1"/>
  <c r="BE61" i="1"/>
  <c r="BF61" i="1"/>
  <c r="BG61" i="1"/>
  <c r="BH61" i="1"/>
  <c r="BI61" i="1"/>
  <c r="BJ61" i="1"/>
  <c r="BK61" i="1"/>
  <c r="BL61" i="1"/>
  <c r="BM61" i="1"/>
  <c r="BN61" i="1"/>
  <c r="BO61" i="1"/>
  <c r="BP61" i="1"/>
  <c r="BQ61" i="1"/>
  <c r="BS61" i="1"/>
  <c r="BT61" i="1"/>
  <c r="BU61" i="1"/>
  <c r="BV61" i="1"/>
  <c r="BW61" i="1"/>
  <c r="BX61" i="1"/>
  <c r="BY61" i="1"/>
  <c r="BZ61" i="1"/>
  <c r="CA61" i="1"/>
  <c r="CB61" i="1"/>
  <c r="CC61" i="1"/>
  <c r="CD61" i="1"/>
  <c r="CE61" i="1"/>
  <c r="CF61" i="1"/>
  <c r="CG61" i="1"/>
  <c r="CH61" i="1"/>
  <c r="CI61" i="1"/>
  <c r="CJ61" i="1"/>
  <c r="CK61" i="1"/>
  <c r="CL61" i="1"/>
  <c r="CM61" i="1"/>
  <c r="CN61" i="1"/>
  <c r="CO61" i="1"/>
  <c r="CP61" i="1"/>
  <c r="CQ61" i="1"/>
  <c r="CR61" i="1"/>
  <c r="CS61" i="1"/>
  <c r="CU61" i="1"/>
  <c r="CV61" i="1"/>
  <c r="CW61" i="1"/>
  <c r="CX61" i="1"/>
  <c r="CY61" i="1"/>
  <c r="CZ61" i="1"/>
  <c r="DA61" i="1"/>
  <c r="DB61" i="1"/>
  <c r="DC61" i="1"/>
  <c r="DD61" i="1"/>
  <c r="DE61" i="1"/>
  <c r="DF61" i="1"/>
  <c r="DG61" i="1"/>
  <c r="DH61" i="1"/>
  <c r="DI61" i="1"/>
  <c r="DJ61" i="1"/>
  <c r="DK61" i="1"/>
  <c r="DL61" i="1"/>
  <c r="DN61" i="1"/>
  <c r="DO61" i="1"/>
  <c r="DP61" i="1"/>
  <c r="DQ61" i="1"/>
  <c r="DR61" i="1"/>
  <c r="DS61" i="1"/>
  <c r="DT61" i="1"/>
  <c r="DU61" i="1"/>
  <c r="DV61" i="1"/>
  <c r="C62" i="1"/>
  <c r="E62" i="1"/>
  <c r="F62" i="1"/>
  <c r="H62" i="1"/>
  <c r="I62" i="1"/>
  <c r="J62" i="1"/>
  <c r="K62" i="1"/>
  <c r="L62" i="1"/>
  <c r="M62" i="1"/>
  <c r="AC62" i="1"/>
  <c r="AD62" i="1"/>
  <c r="AE62" i="1"/>
  <c r="AF62" i="1"/>
  <c r="AG62" i="1"/>
  <c r="AJ62" i="1"/>
  <c r="AK62" i="1"/>
  <c r="AL62" i="1"/>
  <c r="AM62" i="1"/>
  <c r="AN62" i="1"/>
  <c r="AO62" i="1"/>
  <c r="AP62" i="1"/>
  <c r="AQ62" i="1"/>
  <c r="AR62" i="1"/>
  <c r="AS62" i="1"/>
  <c r="AT62" i="1"/>
  <c r="AX62" i="1"/>
  <c r="AY62" i="1"/>
  <c r="AZ62" i="1"/>
  <c r="BA62" i="1"/>
  <c r="BB62" i="1"/>
  <c r="BC62" i="1"/>
  <c r="BD62" i="1"/>
  <c r="BE62" i="1"/>
  <c r="BF62" i="1"/>
  <c r="BG62" i="1"/>
  <c r="BH62" i="1"/>
  <c r="BI62" i="1"/>
  <c r="BJ62" i="1"/>
  <c r="BK62" i="1"/>
  <c r="BL62" i="1"/>
  <c r="BM62" i="1"/>
  <c r="BN62" i="1"/>
  <c r="BO62" i="1"/>
  <c r="BP62" i="1"/>
  <c r="BQ62" i="1"/>
  <c r="BS62" i="1"/>
  <c r="BT62" i="1"/>
  <c r="BU62" i="1"/>
  <c r="BV62" i="1"/>
  <c r="BW62" i="1"/>
  <c r="BX62" i="1"/>
  <c r="BY62" i="1"/>
  <c r="BZ62" i="1"/>
  <c r="CA62" i="1"/>
  <c r="CB62" i="1"/>
  <c r="CC62" i="1"/>
  <c r="CD62" i="1"/>
  <c r="CE62" i="1"/>
  <c r="CF62" i="1"/>
  <c r="CG62" i="1"/>
  <c r="CH62" i="1"/>
  <c r="CI62" i="1"/>
  <c r="CJ62" i="1"/>
  <c r="CK62" i="1"/>
  <c r="CL62" i="1"/>
  <c r="CM62" i="1"/>
  <c r="CN62" i="1"/>
  <c r="CO62" i="1"/>
  <c r="CP62" i="1"/>
  <c r="CQ62" i="1"/>
  <c r="CR62" i="1"/>
  <c r="CS62" i="1"/>
  <c r="CU62" i="1"/>
  <c r="CV62" i="1"/>
  <c r="CW62" i="1"/>
  <c r="CX62" i="1"/>
  <c r="CY62" i="1"/>
  <c r="CZ62" i="1"/>
  <c r="DA62" i="1"/>
  <c r="DB62" i="1"/>
  <c r="DC62" i="1"/>
  <c r="DD62" i="1"/>
  <c r="DE62" i="1"/>
  <c r="DF62" i="1"/>
  <c r="DG62" i="1"/>
  <c r="DH62" i="1"/>
  <c r="DI62" i="1"/>
  <c r="DJ62" i="1"/>
  <c r="DK62" i="1"/>
  <c r="DL62" i="1"/>
  <c r="DN62" i="1"/>
  <c r="DO62" i="1"/>
  <c r="DP62" i="1"/>
  <c r="DQ62" i="1"/>
  <c r="DR62" i="1"/>
  <c r="DS62" i="1"/>
  <c r="DT62" i="1"/>
  <c r="DU62" i="1"/>
  <c r="DV62" i="1"/>
  <c r="C63" i="1"/>
  <c r="E63" i="1"/>
  <c r="F63" i="1"/>
  <c r="H63" i="1"/>
  <c r="I63" i="1"/>
  <c r="J63" i="1"/>
  <c r="K63" i="1"/>
  <c r="L63" i="1"/>
  <c r="M63" i="1"/>
  <c r="AC63" i="1"/>
  <c r="AD63" i="1"/>
  <c r="AE63" i="1"/>
  <c r="AF63" i="1"/>
  <c r="AG63" i="1"/>
  <c r="AJ63" i="1"/>
  <c r="AK63" i="1"/>
  <c r="AL63" i="1"/>
  <c r="AM63" i="1"/>
  <c r="AN63" i="1"/>
  <c r="AO63" i="1"/>
  <c r="AP63" i="1"/>
  <c r="AQ63" i="1"/>
  <c r="AR63" i="1"/>
  <c r="AS63" i="1"/>
  <c r="AT63" i="1"/>
  <c r="AX63" i="1"/>
  <c r="AY63" i="1"/>
  <c r="AZ63" i="1"/>
  <c r="BA63" i="1"/>
  <c r="BB63" i="1"/>
  <c r="BC63" i="1"/>
  <c r="BD63" i="1"/>
  <c r="BE63" i="1"/>
  <c r="BF63" i="1"/>
  <c r="BG63" i="1"/>
  <c r="BH63" i="1"/>
  <c r="BI63" i="1"/>
  <c r="BJ63" i="1"/>
  <c r="BK63" i="1"/>
  <c r="BL63" i="1"/>
  <c r="BM63" i="1"/>
  <c r="BN63" i="1"/>
  <c r="BO63" i="1"/>
  <c r="BP63" i="1"/>
  <c r="BQ63" i="1"/>
  <c r="BS63" i="1"/>
  <c r="BT63" i="1"/>
  <c r="BU63" i="1"/>
  <c r="BV63" i="1"/>
  <c r="BW63" i="1"/>
  <c r="BX63" i="1"/>
  <c r="BY63" i="1"/>
  <c r="BZ63" i="1"/>
  <c r="CA63" i="1"/>
  <c r="CB63" i="1"/>
  <c r="CC63" i="1"/>
  <c r="CD63" i="1"/>
  <c r="CE63" i="1"/>
  <c r="CF63" i="1"/>
  <c r="CG63" i="1"/>
  <c r="CH63" i="1"/>
  <c r="CI63" i="1"/>
  <c r="CJ63" i="1"/>
  <c r="CK63" i="1"/>
  <c r="CL63" i="1"/>
  <c r="CM63" i="1"/>
  <c r="CN63" i="1"/>
  <c r="CO63" i="1"/>
  <c r="CP63" i="1"/>
  <c r="CQ63" i="1"/>
  <c r="CR63" i="1"/>
  <c r="CS63" i="1"/>
  <c r="CU63" i="1"/>
  <c r="CV63" i="1"/>
  <c r="CW63" i="1"/>
  <c r="CX63" i="1"/>
  <c r="CY63" i="1"/>
  <c r="CZ63" i="1"/>
  <c r="DA63" i="1"/>
  <c r="DB63" i="1"/>
  <c r="DC63" i="1"/>
  <c r="DD63" i="1"/>
  <c r="DE63" i="1"/>
  <c r="DF63" i="1"/>
  <c r="DG63" i="1"/>
  <c r="DH63" i="1"/>
  <c r="DI63" i="1"/>
  <c r="DJ63" i="1"/>
  <c r="DK63" i="1"/>
  <c r="DL63" i="1"/>
  <c r="DN63" i="1"/>
  <c r="DO63" i="1"/>
  <c r="DP63" i="1"/>
  <c r="DQ63" i="1"/>
  <c r="DR63" i="1"/>
  <c r="DS63" i="1"/>
  <c r="DT63" i="1"/>
  <c r="DU63" i="1"/>
  <c r="DV63" i="1"/>
</calcChain>
</file>

<file path=xl/comments1.xml><?xml version="1.0" encoding="utf-8"?>
<comments xmlns="http://schemas.openxmlformats.org/spreadsheetml/2006/main">
  <authors>
    <author/>
  </authors>
  <commentList>
    <comment ref="C5" authorId="0" shapeId="0">
      <text>
        <r>
          <rPr>
            <sz val="9"/>
            <color indexed="81"/>
            <rFont val="Tahoma"/>
            <family val="2"/>
          </rPr>
          <t>Canberra campus library operating from a reduced interim modular facility 2016-2017.</t>
        </r>
      </text>
    </comment>
    <comment ref="D5" authorId="0" shapeId="0">
      <text>
        <r>
          <rPr>
            <sz val="9"/>
            <color indexed="81"/>
            <rFont val="Tahoma"/>
            <family val="2"/>
          </rPr>
          <t>Canberra campus library operating from a reduced interim modular facility 2016-2017.</t>
        </r>
      </text>
    </comment>
    <comment ref="E5" authorId="0" shapeId="0">
      <text>
        <r>
          <rPr>
            <sz val="9"/>
            <color indexed="81"/>
            <rFont val="Tahoma"/>
            <family val="2"/>
          </rPr>
          <t>Canberra campus library operating from a reduced interim modular facility 2016-2017.</t>
        </r>
      </text>
    </comment>
    <comment ref="F5" authorId="0" shapeId="0">
      <text>
        <r>
          <rPr>
            <sz val="9"/>
            <color indexed="81"/>
            <rFont val="Tahoma"/>
            <family val="2"/>
          </rPr>
          <t>Canberra campus library operating from a reduced interim modular facility 2016-2017.</t>
        </r>
      </text>
    </comment>
    <comment ref="AF5" authorId="0" shapeId="0">
      <text>
        <r>
          <rPr>
            <sz val="9"/>
            <color indexed="81"/>
            <rFont val="Tahoma"/>
            <family val="2"/>
          </rPr>
          <t>ACU offered a limited supply service in 2017.</t>
        </r>
      </text>
    </comment>
    <comment ref="AH5" authorId="0" shapeId="0">
      <text>
        <r>
          <rPr>
            <sz val="9"/>
            <color indexed="81"/>
            <rFont val="Tahoma"/>
            <family val="2"/>
          </rPr>
          <t>Canberra campus library operating from a reduced interim modular facility 2016-2017.</t>
        </r>
      </text>
    </comment>
    <comment ref="H6" authorId="0" shapeId="0">
      <text>
        <r>
          <rPr>
            <sz val="9"/>
            <color indexed="81"/>
            <rFont val="Tahoma"/>
            <family val="2"/>
          </rPr>
          <t xml:space="preserve">6/7, 8 and above_x000D_
</t>
        </r>
      </text>
    </comment>
    <comment ref="I6" authorId="0" shapeId="0">
      <text>
        <r>
          <rPr>
            <sz val="9"/>
            <color indexed="81"/>
            <rFont val="Tahoma"/>
            <family val="2"/>
          </rPr>
          <t>4&amp;5_x000D_
_x000D_
Reduction of hours through changes to Stand down staffing</t>
        </r>
      </text>
    </comment>
    <comment ref="J6" authorId="0" shapeId="0">
      <text>
        <r>
          <rPr>
            <sz val="9"/>
            <color indexed="81"/>
            <rFont val="Tahoma"/>
            <family val="2"/>
          </rPr>
          <t xml:space="preserve">2/3_x000D_
Reduction of hours through changes to Stand down staffing _x000D_
</t>
        </r>
      </text>
    </comment>
    <comment ref="K6" authorId="0" shapeId="0">
      <text>
        <r>
          <rPr>
            <sz val="9"/>
            <color indexed="81"/>
            <rFont val="Tahoma"/>
            <family val="2"/>
          </rPr>
          <t>Library Comms team and SIS Facilities team</t>
        </r>
      </text>
    </comment>
    <comment ref="M6" authorId="0" shapeId="0">
      <text>
        <r>
          <rPr>
            <sz val="9"/>
            <color indexed="81"/>
            <rFont val="Tahoma"/>
            <family val="2"/>
          </rPr>
          <t>Reduction of some Stand down hours</t>
        </r>
      </text>
    </comment>
    <comment ref="O6" authorId="0" shapeId="0">
      <text>
        <r>
          <rPr>
            <sz val="9"/>
            <color indexed="81"/>
            <rFont val="Tahoma"/>
            <family val="2"/>
          </rPr>
          <t>New staff appointed at this level</t>
        </r>
      </text>
    </comment>
    <comment ref="P6" authorId="0" shapeId="0">
      <text>
        <r>
          <rPr>
            <sz val="9"/>
            <color indexed="81"/>
            <rFont val="Tahoma"/>
            <family val="2"/>
          </rPr>
          <t xml:space="preserve">Includes casual FTE, reflects reduction in Stand down hours </t>
        </r>
      </text>
    </comment>
    <comment ref="Q6" authorId="0" shapeId="0">
      <text>
        <r>
          <rPr>
            <sz val="9"/>
            <color indexed="81"/>
            <rFont val="Tahoma"/>
            <family val="2"/>
          </rPr>
          <t>Includes casual FTE, reflects reduction in Stand down hours</t>
        </r>
      </text>
    </comment>
    <comment ref="R6" authorId="0" shapeId="0">
      <text>
        <r>
          <rPr>
            <sz val="9"/>
            <color indexed="81"/>
            <rFont val="Tahoma"/>
            <family val="2"/>
          </rPr>
          <t>Includes casual FTE, EA position only part-time</t>
        </r>
      </text>
    </comment>
    <comment ref="S6" authorId="0" shapeId="0">
      <text>
        <r>
          <rPr>
            <sz val="9"/>
            <color indexed="81"/>
            <rFont val="Tahoma"/>
            <family val="2"/>
          </rPr>
          <t>Movement from 6 to 7</t>
        </r>
      </text>
    </comment>
    <comment ref="T6" authorId="0" shapeId="0">
      <text>
        <r>
          <rPr>
            <sz val="9"/>
            <color indexed="81"/>
            <rFont val="Tahoma"/>
            <family val="2"/>
          </rPr>
          <t>Movement between ANU 6/7</t>
        </r>
      </text>
    </comment>
    <comment ref="U6" authorId="0" shapeId="0">
      <text>
        <r>
          <rPr>
            <sz val="9"/>
            <color indexed="81"/>
            <rFont val="Tahoma"/>
            <family val="2"/>
          </rPr>
          <t>level 8 position in Law part time</t>
        </r>
      </text>
    </comment>
    <comment ref="V6" authorId="0" shapeId="0">
      <text>
        <r>
          <rPr>
            <sz val="9"/>
            <color indexed="81"/>
            <rFont val="Tahoma"/>
            <family val="2"/>
          </rPr>
          <t>Two Branch Managers now classed at HEW 9</t>
        </r>
      </text>
    </comment>
    <comment ref="W6" authorId="0" shapeId="0">
      <text>
        <r>
          <rPr>
            <sz val="9"/>
            <color indexed="81"/>
            <rFont val="Tahoma"/>
            <family val="2"/>
          </rPr>
          <t>Two Branch Managers now classed at HEW 10, Associate Director and Director</t>
        </r>
      </text>
    </comment>
    <comment ref="X6" authorId="0" shapeId="0">
      <text>
        <r>
          <rPr>
            <sz val="9"/>
            <color indexed="81"/>
            <rFont val="Tahoma"/>
            <family val="2"/>
          </rPr>
          <t>Library Comms team and SIS Facilities team</t>
        </r>
      </text>
    </comment>
    <comment ref="AF6" authorId="0" shapeId="0">
      <text>
        <r>
          <rPr>
            <sz val="9"/>
            <color indexed="81"/>
            <rFont val="Tahoma"/>
            <family val="2"/>
          </rPr>
          <t>2017 is the first year that ANU Library was a member of BONUS+. _x000D_
Bonus 4280+DSS 4892</t>
        </r>
      </text>
    </comment>
    <comment ref="AG6" authorId="0" shapeId="0">
      <text>
        <r>
          <rPr>
            <sz val="9"/>
            <color indexed="81"/>
            <rFont val="Tahoma"/>
            <family val="2"/>
          </rPr>
          <t>2017 is the first year that ANU Library was a member of BONUS+. _x000D_
Bonus 1353+DSS 3615</t>
        </r>
      </text>
    </comment>
    <comment ref="AR6" authorId="0" shapeId="0">
      <text>
        <r>
          <rPr>
            <sz val="9"/>
            <color indexed="81"/>
            <rFont val="Tahoma"/>
            <family val="2"/>
          </rPr>
          <t>JSTOR &amp; ProQuest</t>
        </r>
      </text>
    </comment>
    <comment ref="CE6" authorId="0" shapeId="0">
      <text>
        <r>
          <rPr>
            <sz val="9"/>
            <color indexed="81"/>
            <rFont val="Tahoma"/>
            <family val="2"/>
          </rPr>
          <t>Includes 2% annual increase for staff</t>
        </r>
      </text>
    </comment>
    <comment ref="CF6" authorId="0" shapeId="0">
      <text>
        <r>
          <rPr>
            <sz val="9"/>
            <color indexed="81"/>
            <rFont val="Tahoma"/>
            <family val="2"/>
          </rPr>
          <t>Other includes staff development costs</t>
        </r>
      </text>
    </comment>
    <comment ref="CH6" authorId="0" shapeId="0">
      <text>
        <r>
          <rPr>
            <sz val="9"/>
            <color indexed="81"/>
            <rFont val="Tahoma"/>
            <family val="2"/>
          </rPr>
          <t>No additional expenditure in 2017</t>
        </r>
      </text>
    </comment>
    <comment ref="AH7" authorId="0" shapeId="0">
      <text>
        <r>
          <rPr>
            <sz val="9"/>
            <color indexed="81"/>
            <rFont val="Tahoma"/>
            <family val="2"/>
          </rPr>
          <t>This does not include the Law Library Turnstile count for the period Apr - Dec. Law Library closed due to the Law Library refurbishment</t>
        </r>
      </text>
    </comment>
    <comment ref="AO7" authorId="0" shapeId="0">
      <text>
        <r>
          <rPr>
            <sz val="9"/>
            <color indexed="81"/>
            <rFont val="Tahoma"/>
            <family val="2"/>
          </rPr>
          <t xml:space="preserve"> _x000D_
Total includes NA responses</t>
        </r>
      </text>
    </comment>
    <comment ref="C9" authorId="0" shapeId="0">
      <text>
        <r>
          <rPr>
            <sz val="9"/>
            <color indexed="81"/>
            <rFont val="Tahoma"/>
            <family val="2"/>
          </rPr>
          <t>Rockhampton North, Rockhampton City, Gladstone, Gladstone City, Emerald, Bundaberg, Mackay, Mackay City, Noosa, Brisbane, Sydney, Melbourne, Cairns, Townsville, Perth</t>
        </r>
      </text>
    </comment>
    <comment ref="E9" authorId="0" shapeId="0">
      <text>
        <r>
          <rPr>
            <sz val="9"/>
            <color indexed="81"/>
            <rFont val="Tahoma"/>
            <family val="2"/>
          </rPr>
          <t>Rockhampton North</t>
        </r>
      </text>
    </comment>
    <comment ref="X9" authorId="0" shapeId="0">
      <text>
        <r>
          <rPr>
            <sz val="9"/>
            <color indexed="81"/>
            <rFont val="Tahoma"/>
            <family val="2"/>
          </rPr>
          <t>No longer applies</t>
        </r>
      </text>
    </comment>
    <comment ref="Z9" authorId="0" shapeId="0">
      <text>
        <r>
          <rPr>
            <sz val="9"/>
            <color indexed="81"/>
            <rFont val="Tahoma"/>
            <family val="2"/>
          </rPr>
          <t>Includes TAFE inductions and Research sessions</t>
        </r>
      </text>
    </comment>
    <comment ref="AA9" authorId="0" shapeId="0">
      <text>
        <r>
          <rPr>
            <sz val="9"/>
            <color indexed="81"/>
            <rFont val="Tahoma"/>
            <family val="2"/>
          </rPr>
          <t>Includes TAFE students and Research staff/students</t>
        </r>
      </text>
    </comment>
    <comment ref="AB9" authorId="0" shapeId="0">
      <text>
        <r>
          <rPr>
            <sz val="9"/>
            <color indexed="81"/>
            <rFont val="Tahoma"/>
            <family val="2"/>
          </rPr>
          <t>Includes queries received by email, phone, online form and video kiosk</t>
        </r>
      </text>
    </comment>
    <comment ref="AD9" authorId="0" shapeId="0">
      <text>
        <r>
          <rPr>
            <sz val="9"/>
            <color indexed="81"/>
            <rFont val="Tahoma"/>
            <family val="2"/>
          </rPr>
          <t>No reserve collections</t>
        </r>
      </text>
    </comment>
    <comment ref="AE9" authorId="0" shapeId="0">
      <text>
        <r>
          <rPr>
            <sz val="9"/>
            <color indexed="81"/>
            <rFont val="Tahoma"/>
            <family val="2"/>
          </rPr>
          <t>Unable to supply</t>
        </r>
      </text>
    </comment>
    <comment ref="AG9" authorId="0" shapeId="0">
      <text>
        <r>
          <rPr>
            <sz val="9"/>
            <color indexed="81"/>
            <rFont val="Tahoma"/>
            <family val="2"/>
          </rPr>
          <t>Unable to supply</t>
        </r>
      </text>
    </comment>
    <comment ref="AH9" authorId="0" shapeId="0">
      <text>
        <r>
          <rPr>
            <sz val="9"/>
            <color indexed="81"/>
            <rFont val="Tahoma"/>
            <family val="2"/>
          </rPr>
          <t>No door counters at some libraries</t>
        </r>
      </text>
    </comment>
    <comment ref="AX9" authorId="0" shapeId="0">
      <text>
        <r>
          <rPr>
            <sz val="9"/>
            <color indexed="81"/>
            <rFont val="Tahoma"/>
            <family val="2"/>
          </rPr>
          <t>purchased 0 (print)_x000D_
gratis (0 ) print</t>
        </r>
      </text>
    </comment>
    <comment ref="BJ9" authorId="0" shapeId="0">
      <text>
        <r>
          <rPr>
            <sz val="9"/>
            <color indexed="81"/>
            <rFont val="Tahoma"/>
            <family val="2"/>
          </rPr>
          <t>4512 = previous year) - 0 (40A this year)</t>
        </r>
      </text>
    </comment>
    <comment ref="BK9" authorId="0" shapeId="0">
      <text>
        <r>
          <rPr>
            <sz val="9"/>
            <color indexed="81"/>
            <rFont val="Tahoma"/>
            <family val="2"/>
          </rPr>
          <t>55 = 43 (41B previous year) + 12 new (40B this year)</t>
        </r>
      </text>
    </comment>
    <comment ref="CU9" authorId="0" shapeId="0">
      <text>
        <r>
          <rPr>
            <sz val="9"/>
            <color indexed="81"/>
            <rFont val="Tahoma"/>
            <family val="2"/>
          </rPr>
          <t>Unable to provide, and it is not anticipated to supply in the future</t>
        </r>
      </text>
    </comment>
    <comment ref="CV9" authorId="0" shapeId="0">
      <text>
        <r>
          <rPr>
            <sz val="9"/>
            <color indexed="81"/>
            <rFont val="Tahoma"/>
            <family val="2"/>
          </rPr>
          <t>Unable to provide, and it is not anticipated to supply in the future</t>
        </r>
      </text>
    </comment>
    <comment ref="E10" authorId="0" shapeId="0">
      <text>
        <r>
          <rPr>
            <sz val="9"/>
            <color indexed="81"/>
            <rFont val="Tahoma"/>
            <family val="2"/>
          </rPr>
          <t>Alice Springs 55_x000D_
Palmerston 35_x000D_
Sydney 42.5</t>
        </r>
      </text>
    </comment>
    <comment ref="DN10" authorId="0" shapeId="0">
      <text>
        <r>
          <rPr>
            <sz val="9"/>
            <color indexed="81"/>
            <rFont val="Tahoma"/>
            <family val="2"/>
          </rPr>
          <t xml:space="preserve">eSpace (IR) at CDU is being transitioned into the PURE infrastructure, while the content is being migrated the IR reportable figures may show un-consistent variation. </t>
        </r>
      </text>
    </comment>
    <comment ref="AH11" authorId="0" shapeId="0">
      <text>
        <r>
          <rPr>
            <sz val="9"/>
            <color indexed="81"/>
            <rFont val="Tahoma"/>
            <family val="2"/>
          </rPr>
          <t>No counts for Dubbo</t>
        </r>
      </text>
    </comment>
    <comment ref="DU11" authorId="0" shapeId="0">
      <text>
        <r>
          <rPr>
            <sz val="9"/>
            <color indexed="81"/>
            <rFont val="Tahoma"/>
            <family val="2"/>
          </rPr>
          <t xml:space="preserve">System migration mid year and Google analytics not configured yet_x000D_
</t>
        </r>
      </text>
    </comment>
    <comment ref="DV11" authorId="0" shapeId="0">
      <text>
        <r>
          <rPr>
            <sz val="9"/>
            <color indexed="81"/>
            <rFont val="Tahoma"/>
            <family val="2"/>
          </rPr>
          <t xml:space="preserve"> _x000D_
Total incomplete as some values contain CP</t>
        </r>
      </text>
    </comment>
    <comment ref="AB12" authorId="0" shapeId="0">
      <text>
        <r>
          <rPr>
            <sz val="9"/>
            <color indexed="81"/>
            <rFont val="Tahoma"/>
            <family val="2"/>
          </rPr>
          <t>Includes 454 research consultations</t>
        </r>
      </text>
    </comment>
    <comment ref="AJ13" authorId="0" shapeId="0">
      <text>
        <r>
          <rPr>
            <sz val="9"/>
            <color indexed="81"/>
            <rFont val="Tahoma"/>
            <family val="2"/>
          </rPr>
          <t>Changed our way of counting this figure</t>
        </r>
      </text>
    </comment>
    <comment ref="AO13" authorId="0" shapeId="0">
      <text>
        <r>
          <rPr>
            <sz val="9"/>
            <color indexed="81"/>
            <rFont val="Tahoma"/>
            <family val="2"/>
          </rPr>
          <t>Changed the way this figure is counted</t>
        </r>
      </text>
    </comment>
    <comment ref="AR13" authorId="0" shapeId="0">
      <text>
        <r>
          <rPr>
            <sz val="9"/>
            <color indexed="81"/>
            <rFont val="Tahoma"/>
            <family val="2"/>
          </rPr>
          <t>Changed our DDA Profile</t>
        </r>
      </text>
    </comment>
    <comment ref="BK13" authorId="0" shapeId="0">
      <text>
        <r>
          <rPr>
            <sz val="9"/>
            <color indexed="81"/>
            <rFont val="Tahoma"/>
            <family val="2"/>
          </rPr>
          <t>Change to how some titles were described</t>
        </r>
      </text>
    </comment>
    <comment ref="C14" authorId="0" shapeId="0">
      <text>
        <r>
          <rPr>
            <sz val="9"/>
            <color indexed="81"/>
            <rFont val="Tahoma"/>
            <family val="2"/>
          </rPr>
          <t>Mount Lawley Campus_x000D_
Joondalup Campus_x000D_
Southwest Campus (Bunbury)</t>
        </r>
      </text>
    </comment>
    <comment ref="D14" authorId="0" shapeId="0">
      <text>
        <r>
          <rPr>
            <sz val="9"/>
            <color indexed="81"/>
            <rFont val="Tahoma"/>
            <family val="2"/>
          </rPr>
          <t>Each library has different space allocations.  Joondalup is approximately 10,000 square meters.  Unable to locate documentation for Southwest and Mount Lawley campuses</t>
        </r>
      </text>
    </comment>
    <comment ref="E14" authorId="0" shapeId="0">
      <text>
        <r>
          <rPr>
            <sz val="9"/>
            <color indexed="81"/>
            <rFont val="Tahoma"/>
            <family val="2"/>
          </rPr>
          <t>Mt Lawley Campus 7:00 AM-10:00 PM_x000D_
Joondalup Campus 8:00 AM-10:00 PM_x000D_
South West Campus (Bunbury) 8:30 AM- 8:00 PM (Southwest campus recently had weekend hours extended)</t>
        </r>
      </text>
    </comment>
    <comment ref="F14" authorId="0" shapeId="0">
      <text>
        <r>
          <rPr>
            <sz val="9"/>
            <color indexed="81"/>
            <rFont val="Tahoma"/>
            <family val="2"/>
          </rPr>
          <t>Bunbury: 112_x000D_
Mount Lawley: 629_x000D_
Joondalup:  2345</t>
        </r>
      </text>
    </comment>
    <comment ref="O14" authorId="0" shapeId="0">
      <text>
        <r>
          <rPr>
            <sz val="9"/>
            <color indexed="81"/>
            <rFont val="Tahoma"/>
            <family val="2"/>
          </rPr>
          <t>HEW 2 staff employed are casuals and the number can vary throughout the year. Casual HEW2 FTE is an estimate only.</t>
        </r>
      </text>
    </comment>
    <comment ref="AC14" authorId="0" shapeId="0">
      <text>
        <r>
          <rPr>
            <sz val="9"/>
            <color indexed="81"/>
            <rFont val="Tahoma"/>
            <family val="2"/>
          </rPr>
          <t>224,911 physical loans and renewals.  203,931 e-book loans</t>
        </r>
      </text>
    </comment>
    <comment ref="AJ14" authorId="0" shapeId="0">
      <text>
        <r>
          <rPr>
            <sz val="9"/>
            <color indexed="81"/>
            <rFont val="Tahoma"/>
            <family val="2"/>
          </rPr>
          <t>Deselecting of print items during 2017.</t>
        </r>
      </text>
    </comment>
    <comment ref="AK14" authorId="0" shapeId="0">
      <text>
        <r>
          <rPr>
            <sz val="9"/>
            <color indexed="81"/>
            <rFont val="Tahoma"/>
            <family val="2"/>
          </rPr>
          <t>Maps deselected during 2017</t>
        </r>
      </text>
    </comment>
    <comment ref="AL14" authorId="0" shapeId="0">
      <text>
        <r>
          <rPr>
            <sz val="9"/>
            <color indexed="81"/>
            <rFont val="Tahoma"/>
            <family val="2"/>
          </rPr>
          <t>EBL (Ebook Central), OASIS (incl MyiLibrary, EBSCO), Edward Elgar, Wiley, JSTOR, Elsevier, Emerald.</t>
        </r>
      </text>
    </comment>
    <comment ref="AM14" authorId="0" shapeId="0">
      <text>
        <r>
          <rPr>
            <sz val="9"/>
            <color indexed="81"/>
            <rFont val="Tahoma"/>
            <family val="2"/>
          </rPr>
          <t>ASP (Alexander Street) Social Theory, Women &amp; Social Movements International), PsycBooks, SRM, ScienceDirect, Safari Textbooks, Oxford, Emerald, Ovid, CABI, Palgrave, SPIE, Karger, AccessEngineering, Access Science, ebrary Academic Complete, Wiley eMRWs.</t>
        </r>
      </text>
    </comment>
    <comment ref="AQ14" authorId="0" shapeId="0">
      <text>
        <r>
          <rPr>
            <sz val="9"/>
            <color indexed="81"/>
            <rFont val="Tahoma"/>
            <family val="2"/>
          </rPr>
          <t>Maps deselected during 2017</t>
        </r>
      </text>
    </comment>
    <comment ref="AR14" authorId="0" shapeId="0">
      <text>
        <r>
          <rPr>
            <sz val="9"/>
            <color indexed="81"/>
            <rFont val="Tahoma"/>
            <family val="2"/>
          </rPr>
          <t>Kanopy Streaming PDA packages (12265 accessible but not purchased)</t>
        </r>
      </text>
    </comment>
    <comment ref="AY14" authorId="0" shapeId="0">
      <text>
        <r>
          <rPr>
            <sz val="9"/>
            <color indexed="81"/>
            <rFont val="Tahoma"/>
            <family val="2"/>
          </rPr>
          <t>Estimate</t>
        </r>
      </text>
    </comment>
    <comment ref="CV14" authorId="0" shapeId="0">
      <text>
        <r>
          <rPr>
            <sz val="9"/>
            <color indexed="81"/>
            <rFont val="Tahoma"/>
            <family val="2"/>
          </rPr>
          <t>Includes TAFE, Alumni, Community, Edith Cowan College, International reciprocal</t>
        </r>
      </text>
    </comment>
    <comment ref="DO14" authorId="0" shapeId="0">
      <text>
        <r>
          <rPr>
            <sz val="9"/>
            <color indexed="81"/>
            <rFont val="Tahoma"/>
            <family val="2"/>
          </rPr>
          <t>Deleted dark repository items which were no longer being used</t>
        </r>
      </text>
    </comment>
    <comment ref="DP14" authorId="0" shapeId="0">
      <text>
        <r>
          <rPr>
            <sz val="9"/>
            <color indexed="81"/>
            <rFont val="Tahoma"/>
            <family val="2"/>
          </rPr>
          <t xml:space="preserve">Deleted restricted access items from repository </t>
        </r>
      </text>
    </comment>
    <comment ref="AD15" authorId="0" shapeId="0">
      <text>
        <r>
          <rPr>
            <sz val="9"/>
            <color indexed="81"/>
            <rFont val="Tahoma"/>
            <family val="2"/>
          </rPr>
          <t>Reserve collection resumed as trial in 2017</t>
        </r>
      </text>
    </comment>
    <comment ref="AJ15" authorId="0" shapeId="0">
      <text>
        <r>
          <rPr>
            <sz val="9"/>
            <color indexed="81"/>
            <rFont val="Tahoma"/>
            <family val="2"/>
          </rPr>
          <t>Decrease due to large weeding projects.</t>
        </r>
      </text>
    </comment>
    <comment ref="AK15" authorId="0" shapeId="0">
      <text>
        <r>
          <rPr>
            <sz val="9"/>
            <color indexed="81"/>
            <rFont val="Tahoma"/>
            <family val="2"/>
          </rPr>
          <t>Increase due to project to ingest data for Federation University Australia objects from Victorian Collections.</t>
        </r>
      </text>
    </comment>
    <comment ref="AM15" authorId="0" shapeId="0">
      <text>
        <r>
          <rPr>
            <sz val="9"/>
            <color indexed="81"/>
            <rFont val="Tahoma"/>
            <family val="2"/>
          </rPr>
          <t>Added Safari ebooks in 2017.</t>
        </r>
      </text>
    </comment>
    <comment ref="AP15" authorId="0" shapeId="0">
      <text>
        <r>
          <rPr>
            <sz val="9"/>
            <color indexed="81"/>
            <rFont val="Tahoma"/>
            <family val="2"/>
          </rPr>
          <t>Includes streaming video.</t>
        </r>
      </text>
    </comment>
    <comment ref="AQ15" authorId="0" shapeId="0">
      <text>
        <r>
          <rPr>
            <sz val="9"/>
            <color indexed="81"/>
            <rFont val="Tahoma"/>
            <family val="2"/>
          </rPr>
          <t>Increase due to project to ingest data for Federation University Australia objects from Victorian Collections.</t>
        </r>
      </text>
    </comment>
    <comment ref="AR15" authorId="0" shapeId="0">
      <text>
        <r>
          <rPr>
            <sz val="9"/>
            <color indexed="81"/>
            <rFont val="Tahoma"/>
            <family val="2"/>
          </rPr>
          <t xml:space="preserve">Retaining one years worth DDA YBP. </t>
        </r>
      </text>
    </comment>
    <comment ref="AX15" authorId="0" shapeId="0">
      <text>
        <r>
          <rPr>
            <sz val="9"/>
            <color indexed="81"/>
            <rFont val="Tahoma"/>
            <family val="2"/>
          </rPr>
          <t>No changes during 2017</t>
        </r>
      </text>
    </comment>
    <comment ref="AY15" authorId="0" shapeId="0">
      <text>
        <r>
          <rPr>
            <sz val="9"/>
            <color indexed="81"/>
            <rFont val="Tahoma"/>
            <family val="2"/>
          </rPr>
          <t>No changes during 2017</t>
        </r>
      </text>
    </comment>
    <comment ref="BP15" authorId="0" shapeId="0">
      <text>
        <r>
          <rPr>
            <sz val="9"/>
            <color indexed="81"/>
            <rFont val="Tahoma"/>
            <family val="2"/>
          </rPr>
          <t>Sum of all available BR2 reports</t>
        </r>
      </text>
    </comment>
    <comment ref="BQ15" authorId="0" shapeId="0">
      <text>
        <r>
          <rPr>
            <sz val="9"/>
            <color indexed="81"/>
            <rFont val="Tahoma"/>
            <family val="2"/>
          </rPr>
          <t>Sum of all available JR1 reports</t>
        </r>
      </text>
    </comment>
    <comment ref="BV15" authorId="0" shapeId="0">
      <text>
        <r>
          <rPr>
            <sz val="9"/>
            <color indexed="81"/>
            <rFont val="Tahoma"/>
            <family val="2"/>
          </rPr>
          <t xml:space="preserve">Added Alexander Street platform fees and Safari ebooks_x000D_
</t>
        </r>
      </text>
    </comment>
    <comment ref="CF15" authorId="0" shapeId="0">
      <text>
        <r>
          <rPr>
            <sz val="9"/>
            <color indexed="81"/>
            <rFont val="Tahoma"/>
            <family val="2"/>
          </rPr>
          <t>18/4/18 JL added $64,816 to cover Ill, processing items/services, postage etc. from LMA</t>
        </r>
      </text>
    </comment>
    <comment ref="F16" authorId="0" shapeId="0">
      <text>
        <r>
          <rPr>
            <sz val="9"/>
            <color indexed="81"/>
            <rFont val="Tahoma"/>
            <family val="2"/>
          </rPr>
          <t>Hours standardized across all libraries which has resulted in Central Library reducing weekly staffed hours by 5 and Medical and Sturt Libraries each increasing their weekly staffed hours by 3.</t>
        </r>
      </text>
    </comment>
    <comment ref="M16" authorId="0" shapeId="0">
      <text>
        <r>
          <rPr>
            <sz val="9"/>
            <color indexed="81"/>
            <rFont val="Tahoma"/>
            <family val="2"/>
          </rPr>
          <t>Figures as at 31 December part way through a change process which took effect on 2 February 2018.</t>
        </r>
      </text>
    </comment>
    <comment ref="AE16" authorId="0" shapeId="0">
      <text>
        <r>
          <rPr>
            <sz val="9"/>
            <color indexed="81"/>
            <rFont val="Tahoma"/>
            <family val="2"/>
          </rPr>
          <t>Increase due to automatic renewals</t>
        </r>
      </text>
    </comment>
    <comment ref="DN16" authorId="0" shapeId="0">
      <text>
        <r>
          <rPr>
            <sz val="9"/>
            <color indexed="81"/>
            <rFont val="Tahoma"/>
            <family val="2"/>
          </rPr>
          <t>FAC only (these n/a)</t>
        </r>
      </text>
    </comment>
    <comment ref="DO16" authorId="0" shapeId="0">
      <text>
        <r>
          <rPr>
            <sz val="9"/>
            <color indexed="81"/>
            <rFont val="Tahoma"/>
            <family val="2"/>
          </rPr>
          <t>FAC only (these n/a)</t>
        </r>
      </text>
    </comment>
    <comment ref="DP16" authorId="0" shapeId="0">
      <text>
        <r>
          <rPr>
            <sz val="9"/>
            <color indexed="81"/>
            <rFont val="Tahoma"/>
            <family val="2"/>
          </rPr>
          <t>FAC only (these n/a)</t>
        </r>
      </text>
    </comment>
    <comment ref="DQ16" authorId="0" shapeId="0">
      <text>
        <r>
          <rPr>
            <sz val="9"/>
            <color indexed="81"/>
            <rFont val="Tahoma"/>
            <family val="2"/>
          </rPr>
          <t>Decrease due to OA project to add papers to metadata only records.</t>
        </r>
      </text>
    </comment>
    <comment ref="DR16" authorId="0" shapeId="0">
      <text>
        <r>
          <rPr>
            <sz val="9"/>
            <color indexed="81"/>
            <rFont val="Tahoma"/>
            <family val="2"/>
          </rPr>
          <t>FAC only (these n/a)</t>
        </r>
      </text>
    </comment>
    <comment ref="DS16" authorId="0" shapeId="0">
      <text>
        <r>
          <rPr>
            <sz val="9"/>
            <color indexed="81"/>
            <rFont val="Tahoma"/>
            <family val="2"/>
          </rPr>
          <t>FAC only (these n/a)</t>
        </r>
      </text>
    </comment>
    <comment ref="O17" authorId="0" shapeId="0">
      <text>
        <r>
          <rPr>
            <sz val="9"/>
            <color indexed="81"/>
            <rFont val="Tahoma"/>
            <family val="2"/>
          </rPr>
          <t>Staffing profile change, no longer have shelvers</t>
        </r>
      </text>
    </comment>
    <comment ref="Q17" authorId="0" shapeId="0">
      <text>
        <r>
          <rPr>
            <sz val="9"/>
            <color indexed="81"/>
            <rFont val="Tahoma"/>
            <family val="2"/>
          </rPr>
          <t>Staffing profile change in 2017 - increased HEW4 positions; reduced HEW5 positions; removed HEW2 positions</t>
        </r>
      </text>
    </comment>
    <comment ref="R17" authorId="0" shapeId="0">
      <text>
        <r>
          <rPr>
            <sz val="9"/>
            <color indexed="81"/>
            <rFont val="Tahoma"/>
            <family val="2"/>
          </rPr>
          <t>Business Support Officer position moved from general pool of staff into Library and Learning Services budget due to internal restructure</t>
        </r>
      </text>
    </comment>
    <comment ref="W17" authorId="0" shapeId="0">
      <text>
        <r>
          <rPr>
            <sz val="9"/>
            <color indexed="81"/>
            <rFont val="Tahoma"/>
            <family val="2"/>
          </rPr>
          <t>Recruited and filled HEW10 position</t>
        </r>
      </text>
    </comment>
    <comment ref="Z17" authorId="0" shapeId="0">
      <text>
        <r>
          <rPr>
            <sz val="9"/>
            <color indexed="81"/>
            <rFont val="Tahoma"/>
            <family val="2"/>
          </rPr>
          <t>Figures do not include academic and digital literacies workshops run by Learning Advisers and Digital Capability Advisers, within Library and Learning Services. Increase due to new HDR workshop series and an increase in demand for in-discipline workshops.</t>
        </r>
      </text>
    </comment>
    <comment ref="AA17" authorId="0" shapeId="0">
      <text>
        <r>
          <rPr>
            <sz val="9"/>
            <color indexed="81"/>
            <rFont val="Tahoma"/>
            <family val="2"/>
          </rPr>
          <t>Figures do not include academic and digital literacies workshops run by Learning Advisers and Digital Capability Advisers, within Library and Learning Services. Increase due to new HDR workshop series and an increase in demand for in-discipline workshops.</t>
        </r>
      </text>
    </comment>
    <comment ref="AC17" authorId="0" shapeId="0">
      <text>
        <r>
          <rPr>
            <sz val="9"/>
            <color indexed="81"/>
            <rFont val="Tahoma"/>
            <family val="2"/>
          </rPr>
          <t>Note: Please deduct Bonus+ Loans that have been supplied to Griffith from other Bonus+ libraries. (this data is located in the Bonus+ collated statistics, in the green cell Total â€œBorrowedâ€</t>
        </r>
      </text>
    </comment>
    <comment ref="AH17" authorId="0" shapeId="0">
      <text>
        <r>
          <rPr>
            <sz val="9"/>
            <color indexed="81"/>
            <rFont val="Tahoma"/>
            <family val="2"/>
          </rPr>
          <t>We have had people counter devices not functioning correctly in 2017, therefore this figure is not correct. The figure would be much higher.</t>
        </r>
      </text>
    </comment>
    <comment ref="AJ17" authorId="0" shapeId="0">
      <text>
        <r>
          <rPr>
            <sz val="9"/>
            <color indexed="81"/>
            <rFont val="Tahoma"/>
            <family val="2"/>
          </rPr>
          <t>Figures for Non-Serial Items, Non-Serial Titles, and Ebooks have a reference date of 25 December 2017.</t>
        </r>
      </text>
    </comment>
    <comment ref="AL17" authorId="0" shapeId="0">
      <text>
        <r>
          <rPr>
            <sz val="9"/>
            <color indexed="81"/>
            <rFont val="Tahoma"/>
            <family val="2"/>
          </rPr>
          <t>Unable to separate figures for ebooks purchased as subscriptions. This figure includes purchased and subscribed titles.</t>
        </r>
      </text>
    </comment>
    <comment ref="AM17" authorId="0" shapeId="0">
      <text>
        <r>
          <rPr>
            <sz val="9"/>
            <color indexed="81"/>
            <rFont val="Tahoma"/>
            <family val="2"/>
          </rPr>
          <t>Unable to separate figures for ebooks purchased as subscriptions. See above.</t>
        </r>
      </text>
    </comment>
    <comment ref="AN17" authorId="0" shapeId="0">
      <text>
        <r>
          <rPr>
            <sz val="9"/>
            <color indexed="81"/>
            <rFont val="Tahoma"/>
            <family val="2"/>
          </rPr>
          <t xml:space="preserve"> _x000D_
Total incomplete as some values contain CP</t>
        </r>
      </text>
    </comment>
    <comment ref="AO17" authorId="0" shapeId="0">
      <text>
        <r>
          <rPr>
            <sz val="9"/>
            <color indexed="81"/>
            <rFont val="Tahoma"/>
            <family val="2"/>
          </rPr>
          <t xml:space="preserve"> _x000D_
Total incomplete as some values contain CP</t>
        </r>
      </text>
    </comment>
    <comment ref="AR17" authorId="0" shapeId="0">
      <text>
        <r>
          <rPr>
            <sz val="9"/>
            <color indexed="81"/>
            <rFont val="Tahoma"/>
            <family val="2"/>
          </rPr>
          <t>No patron driven packages for 2017</t>
        </r>
      </text>
    </comment>
    <comment ref="AS17" authorId="0" shapeId="0">
      <text>
        <r>
          <rPr>
            <sz val="9"/>
            <color indexed="81"/>
            <rFont val="Tahoma"/>
            <family val="2"/>
          </rPr>
          <t xml:space="preserve"> _x000D_
Total incomplete as some values contain CP _x000D_
Total includes NA responses</t>
        </r>
      </text>
    </comment>
    <comment ref="AT17" authorId="0" shapeId="0">
      <text>
        <r>
          <rPr>
            <sz val="9"/>
            <color indexed="81"/>
            <rFont val="Tahoma"/>
            <family val="2"/>
          </rPr>
          <t xml:space="preserve"> _x000D_
Total incomplete as some values contain CP _x000D_
Total includes NA responses</t>
        </r>
      </text>
    </comment>
    <comment ref="BK17" authorId="0" shapeId="0">
      <text>
        <r>
          <rPr>
            <sz val="9"/>
            <color indexed="81"/>
            <rFont val="Tahoma"/>
            <family val="2"/>
          </rPr>
          <t>This year we have added the partial package China Academic Journals Series F/G/H/J, 5,101 and the non-Deemed-List package PressReader 7,285</t>
        </r>
      </text>
    </comment>
    <comment ref="BP17" authorId="0" shapeId="0">
      <text>
        <r>
          <rPr>
            <sz val="9"/>
            <color indexed="81"/>
            <rFont val="Tahoma"/>
            <family val="2"/>
          </rPr>
          <t>This figure is derived from JUSP BR2 with the addition of data from 5 other platforms not supported on JUSP.  JUSP BR2 6,110,446 + other 20,047.  We are currently questioning Proquest BR2 data</t>
        </r>
      </text>
    </comment>
    <comment ref="BQ17" authorId="0" shapeId="0">
      <text>
        <r>
          <rPr>
            <sz val="9"/>
            <color indexed="81"/>
            <rFont val="Tahoma"/>
            <family val="2"/>
          </rPr>
          <t>This figure is derived from JUSP JR1 Direct with the addition of aggregator data and some other data not currently included in JUSP.  JUSP JR1 Direct = 3,930,425 + other 1,894,761</t>
        </r>
      </text>
    </comment>
    <comment ref="BS17" authorId="0" shapeId="0">
      <text>
        <r>
          <rPr>
            <sz val="9"/>
            <color indexed="81"/>
            <rFont val="Tahoma"/>
            <family val="2"/>
          </rPr>
          <t>Investment of $985K in ebook collections</t>
        </r>
      </text>
    </comment>
    <comment ref="BV17" authorId="0" shapeId="0">
      <text>
        <r>
          <rPr>
            <sz val="9"/>
            <color indexed="81"/>
            <rFont val="Tahoma"/>
            <family val="2"/>
          </rPr>
          <t>NA - not applicable</t>
        </r>
      </text>
    </comment>
    <comment ref="BW17" authorId="0" shapeId="0">
      <text>
        <r>
          <rPr>
            <sz val="9"/>
            <color indexed="81"/>
            <rFont val="Tahoma"/>
            <family val="2"/>
          </rPr>
          <t>NA - not applicable</t>
        </r>
      </text>
    </comment>
    <comment ref="BX17" authorId="0" shapeId="0">
      <text>
        <r>
          <rPr>
            <sz val="9"/>
            <color indexed="81"/>
            <rFont val="Tahoma"/>
            <family val="2"/>
          </rPr>
          <t>NA - not applicable</t>
        </r>
      </text>
    </comment>
    <comment ref="BY17" authorId="0" shapeId="0">
      <text>
        <r>
          <rPr>
            <sz val="9"/>
            <color indexed="81"/>
            <rFont val="Tahoma"/>
            <family val="2"/>
          </rPr>
          <t>NA - not applicable</t>
        </r>
      </text>
    </comment>
    <comment ref="BZ17" authorId="0" shapeId="0">
      <text>
        <r>
          <rPr>
            <sz val="9"/>
            <color indexed="81"/>
            <rFont val="Tahoma"/>
            <family val="2"/>
          </rPr>
          <t>NA - not applicable</t>
        </r>
      </text>
    </comment>
    <comment ref="CA17" authorId="0" shapeId="0">
      <text>
        <r>
          <rPr>
            <sz val="9"/>
            <color indexed="81"/>
            <rFont val="Tahoma"/>
            <family val="2"/>
          </rPr>
          <t>NA - not applicable</t>
        </r>
      </text>
    </comment>
    <comment ref="CE17" authorId="0" shapeId="0">
      <text>
        <r>
          <rPr>
            <sz val="9"/>
            <color indexed="81"/>
            <rFont val="Tahoma"/>
            <family val="2"/>
          </rPr>
          <t>Changes made to staff profile</t>
        </r>
      </text>
    </comment>
    <comment ref="CF17" authorId="0" shapeId="0">
      <text>
        <r>
          <rPr>
            <sz val="9"/>
            <color indexed="81"/>
            <rFont val="Tahoma"/>
            <family val="2"/>
          </rPr>
          <t>Collection Management Expenditure ($148,383)</t>
        </r>
      </text>
    </comment>
    <comment ref="CH17" authorId="0" shapeId="0">
      <text>
        <r>
          <rPr>
            <sz val="9"/>
            <color indexed="81"/>
            <rFont val="Tahoma"/>
            <family val="2"/>
          </rPr>
          <t>NA - not applicable</t>
        </r>
      </text>
    </comment>
    <comment ref="CV17" authorId="0" shapeId="0">
      <text>
        <r>
          <rPr>
            <sz val="9"/>
            <color indexed="81"/>
            <rFont val="Tahoma"/>
            <family val="2"/>
          </rPr>
          <t>This includes Community (public), Corporate, Alumni, Special and Griffith Connect. Excludes Recips (ULANZ and QULOC).</t>
        </r>
      </text>
    </comment>
    <comment ref="DT17" authorId="0" shapeId="0">
      <text>
        <r>
          <rPr>
            <sz val="9"/>
            <color indexed="81"/>
            <rFont val="Tahoma"/>
            <family val="2"/>
          </rPr>
          <t>Launched a redeveloped repository which re calibrated our statistical reporting</t>
        </r>
      </text>
    </comment>
    <comment ref="DU17" authorId="0" shapeId="0">
      <text>
        <r>
          <rPr>
            <sz val="9"/>
            <color indexed="81"/>
            <rFont val="Tahoma"/>
            <family val="2"/>
          </rPr>
          <t>Launched a redeveloped repository which re calibrated our statistical reporting</t>
        </r>
      </text>
    </comment>
    <comment ref="F18" authorId="0" shapeId="0">
      <text>
        <r>
          <rPr>
            <sz val="9"/>
            <color indexed="81"/>
            <rFont val="Tahoma"/>
            <family val="2"/>
          </rPr>
          <t>630 (Cairns)_x000D_
880 (Townsville</t>
        </r>
      </text>
    </comment>
    <comment ref="Z18" authorId="0" shapeId="0">
      <text>
        <r>
          <rPr>
            <sz val="9"/>
            <color indexed="81"/>
            <rFont val="Tahoma"/>
            <family val="2"/>
          </rPr>
          <t>171 (Cairns)_x000D_
319(Townsville)</t>
        </r>
      </text>
    </comment>
    <comment ref="AA18" authorId="0" shapeId="0">
      <text>
        <r>
          <rPr>
            <sz val="9"/>
            <color indexed="81"/>
            <rFont val="Tahoma"/>
            <family val="2"/>
          </rPr>
          <t>4,902 (Cairns)_x000D_
11,394 (Townsville)</t>
        </r>
      </text>
    </comment>
    <comment ref="AB18" authorId="0" shapeId="0">
      <text>
        <r>
          <rPr>
            <sz val="9"/>
            <color indexed="81"/>
            <rFont val="Tahoma"/>
            <family val="2"/>
          </rPr>
          <t>6,199 (Cairns)_x000D_
12,113 (Townsville)_x000D_
includes at your deska nd chat transactions</t>
        </r>
      </text>
    </comment>
    <comment ref="AC18" authorId="0" shapeId="0">
      <text>
        <r>
          <rPr>
            <sz val="9"/>
            <color indexed="81"/>
            <rFont val="Tahoma"/>
            <family val="2"/>
          </rPr>
          <t>62,300 (Cairns)_x000D_
106,096 (Townsville)</t>
        </r>
      </text>
    </comment>
    <comment ref="AD18" authorId="0" shapeId="0">
      <text>
        <r>
          <rPr>
            <sz val="9"/>
            <color indexed="81"/>
            <rFont val="Tahoma"/>
            <family val="2"/>
          </rPr>
          <t>134 (Cairns)_x000D_
399 (Townsville)</t>
        </r>
      </text>
    </comment>
    <comment ref="AE18" authorId="0" shapeId="0">
      <text>
        <r>
          <rPr>
            <sz val="9"/>
            <color indexed="81"/>
            <rFont val="Tahoma"/>
            <family val="2"/>
          </rPr>
          <t>400 (Cairns)_x000D_
694 (Townsville)</t>
        </r>
      </text>
    </comment>
    <comment ref="AF18" authorId="0" shapeId="0">
      <text>
        <r>
          <rPr>
            <sz val="9"/>
            <color indexed="81"/>
            <rFont val="Tahoma"/>
            <family val="2"/>
          </rPr>
          <t>44 (Cairns)_x000D_
939 (Townsville)</t>
        </r>
      </text>
    </comment>
    <comment ref="AG18" authorId="0" shapeId="0">
      <text>
        <r>
          <rPr>
            <sz val="9"/>
            <color indexed="81"/>
            <rFont val="Tahoma"/>
            <family val="2"/>
          </rPr>
          <t xml:space="preserve">323 (Cairns)_x000D_
296 (Townsville)_x000D_
30 (Unmediated. Decline due Nature Pay-Per-View no longer available)._x000D_
</t>
        </r>
      </text>
    </comment>
    <comment ref="AH18" authorId="0" shapeId="0">
      <text>
        <r>
          <rPr>
            <sz val="9"/>
            <color indexed="81"/>
            <rFont val="Tahoma"/>
            <family val="2"/>
          </rPr>
          <t>273,943 (Cairns) - no counts from 27 Nov to 31 Dec 2017 due to building renovation work_x000D_
598,821 (Townsville)</t>
        </r>
      </text>
    </comment>
    <comment ref="CH18" authorId="0" shapeId="0">
      <text>
        <r>
          <rPr>
            <sz val="9"/>
            <color indexed="81"/>
            <rFont val="Tahoma"/>
            <family val="2"/>
          </rPr>
          <t>Refurbishment of the Cairns campus library - ground floor only incorporating more student spaces inc additional 30 PC workstations.</t>
        </r>
      </text>
    </comment>
    <comment ref="CU18" authorId="0" shapeId="0">
      <text>
        <r>
          <rPr>
            <sz val="9"/>
            <color indexed="81"/>
            <rFont val="Tahoma"/>
            <family val="2"/>
          </rPr>
          <t>18 (Cairns)_x000D_
37 (Townsville)</t>
        </r>
      </text>
    </comment>
    <comment ref="CV18" authorId="0" shapeId="0">
      <text>
        <r>
          <rPr>
            <sz val="9"/>
            <color indexed="81"/>
            <rFont val="Tahoma"/>
            <family val="2"/>
          </rPr>
          <t>76 (Cairns)_x000D_
134 (Townsville)</t>
        </r>
      </text>
    </comment>
    <comment ref="DT18" authorId="0" shapeId="0">
      <text>
        <r>
          <rPr>
            <sz val="9"/>
            <color indexed="81"/>
            <rFont val="Tahoma"/>
            <family val="2"/>
          </rPr>
          <t>Total number of downloads</t>
        </r>
      </text>
    </comment>
    <comment ref="DU18" authorId="0" shapeId="0">
      <text>
        <r>
          <rPr>
            <sz val="9"/>
            <color indexed="81"/>
            <rFont val="Tahoma"/>
            <family val="2"/>
          </rPr>
          <t>Unable to retrieve this data</t>
        </r>
      </text>
    </comment>
    <comment ref="AO19" authorId="0" shapeId="0">
      <text>
        <r>
          <rPr>
            <sz val="9"/>
            <color indexed="81"/>
            <rFont val="Tahoma"/>
            <family val="2"/>
          </rPr>
          <t>Total = 2,247,518_x000D_
There is a discrepancy between our total and the Sum Field total within the system</t>
        </r>
      </text>
    </comment>
    <comment ref="BV19" authorId="0" shapeId="0">
      <text>
        <r>
          <rPr>
            <sz val="9"/>
            <color indexed="81"/>
            <rFont val="Tahoma"/>
            <family val="2"/>
          </rPr>
          <t>Can't Provide - unable to separate non-serials subs. and serials subs. expenditure</t>
        </r>
      </text>
    </comment>
    <comment ref="BW19" authorId="0" shapeId="0">
      <text>
        <r>
          <rPr>
            <sz val="9"/>
            <color indexed="81"/>
            <rFont val="Tahoma"/>
            <family val="2"/>
          </rPr>
          <t>Can't Provide - unable to separate non-serials subs. and serials subs. expenditure</t>
        </r>
      </text>
    </comment>
    <comment ref="CG19" authorId="0" shapeId="0">
      <text>
        <r>
          <rPr>
            <sz val="9"/>
            <color indexed="81"/>
            <rFont val="Tahoma"/>
            <family val="2"/>
          </rPr>
          <t>Expenditure: Total current definition is missing elements to get to system generated SumField. Please review deifinition._x000D_
It seems to be missing Non-serials purchases and Serials Purchases</t>
        </r>
      </text>
    </comment>
    <comment ref="CK19" authorId="0" shapeId="0">
      <text>
        <r>
          <rPr>
            <sz val="9"/>
            <color indexed="81"/>
            <rFont val="Tahoma"/>
            <family val="2"/>
          </rPr>
          <t xml:space="preserve"> _x000D_
Total incomplete as some values contain CP</t>
        </r>
      </text>
    </comment>
    <comment ref="CN19" authorId="0" shapeId="0">
      <text>
        <r>
          <rPr>
            <sz val="9"/>
            <color indexed="81"/>
            <rFont val="Tahoma"/>
            <family val="2"/>
          </rPr>
          <t xml:space="preserve"> _x000D_
Total incomplete as some values contain CP</t>
        </r>
      </text>
    </comment>
    <comment ref="CO19" authorId="0" shapeId="0">
      <text>
        <r>
          <rPr>
            <sz val="9"/>
            <color indexed="81"/>
            <rFont val="Tahoma"/>
            <family val="2"/>
          </rPr>
          <t xml:space="preserve"> _x000D_
Total incomplete as some values contain CP</t>
        </r>
      </text>
    </comment>
    <comment ref="CP19" authorId="0" shapeId="0">
      <text>
        <r>
          <rPr>
            <sz val="9"/>
            <color indexed="81"/>
            <rFont val="Tahoma"/>
            <family val="2"/>
          </rPr>
          <t xml:space="preserve"> _x000D_
Total incomplete as some values contain CP</t>
        </r>
      </text>
    </comment>
    <comment ref="CQ19" authorId="0" shapeId="0">
      <text>
        <r>
          <rPr>
            <sz val="9"/>
            <color indexed="81"/>
            <rFont val="Tahoma"/>
            <family val="2"/>
          </rPr>
          <t xml:space="preserve"> _x000D_
Total incomplete as some values contain CP</t>
        </r>
      </text>
    </comment>
    <comment ref="CS19" authorId="0" shapeId="0">
      <text>
        <r>
          <rPr>
            <sz val="9"/>
            <color indexed="81"/>
            <rFont val="Tahoma"/>
            <family val="2"/>
          </rPr>
          <t xml:space="preserve"> _x000D_
Total incomplete as some values contain CP</t>
        </r>
      </text>
    </comment>
    <comment ref="DO19" authorId="0" shapeId="0">
      <text>
        <r>
          <rPr>
            <sz val="9"/>
            <color indexed="81"/>
            <rFont val="Tahoma"/>
            <family val="2"/>
          </rPr>
          <t>Can't Provide - due to major upgrade of repository system</t>
        </r>
      </text>
    </comment>
    <comment ref="DP19" authorId="0" shapeId="0">
      <text>
        <r>
          <rPr>
            <sz val="9"/>
            <color indexed="81"/>
            <rFont val="Tahoma"/>
            <family val="2"/>
          </rPr>
          <t>Total incomplete as some values contain CP</t>
        </r>
      </text>
    </comment>
    <comment ref="DS19" authorId="0" shapeId="0">
      <text>
        <r>
          <rPr>
            <sz val="9"/>
            <color indexed="81"/>
            <rFont val="Tahoma"/>
            <family val="2"/>
          </rPr>
          <t>Can't Provide - due to major upgrade of repository system</t>
        </r>
      </text>
    </comment>
    <comment ref="DT19" authorId="0" shapeId="0">
      <text>
        <r>
          <rPr>
            <sz val="9"/>
            <color indexed="81"/>
            <rFont val="Tahoma"/>
            <family val="2"/>
          </rPr>
          <t>Can't Provide - due to major upgrade of repository system</t>
        </r>
      </text>
    </comment>
    <comment ref="DU19" authorId="0" shapeId="0">
      <text>
        <r>
          <rPr>
            <sz val="9"/>
            <color indexed="81"/>
            <rFont val="Tahoma"/>
            <family val="2"/>
          </rPr>
          <t>Can't Provide - due to major upgrade of repository system</t>
        </r>
      </text>
    </comment>
    <comment ref="F20" authorId="0" shapeId="0">
      <text>
        <r>
          <rPr>
            <sz val="9"/>
            <color indexed="81"/>
            <rFont val="Tahoma"/>
            <family val="2"/>
          </rPr>
          <t>Check of seat count was done as part of spaces project. This is an accurate number whereas previous counts were an estimate.</t>
        </r>
      </text>
    </comment>
    <comment ref="AF20" authorId="0" shapeId="0">
      <text>
        <r>
          <rPr>
            <sz val="9"/>
            <color indexed="81"/>
            <rFont val="Tahoma"/>
            <family val="2"/>
          </rPr>
          <t>Statistical reports were rebuilt in Alma, resulting in a more accurate count.</t>
        </r>
      </text>
    </comment>
    <comment ref="BQ20" authorId="0" shapeId="0">
      <text>
        <r>
          <rPr>
            <sz val="9"/>
            <color indexed="81"/>
            <rFont val="Tahoma"/>
            <family val="2"/>
          </rPr>
          <t>This total excludes JR1 GOA. These will be included from 2018.</t>
        </r>
      </text>
    </comment>
    <comment ref="CV20" authorId="0" shapeId="0">
      <text>
        <r>
          <rPr>
            <sz val="9"/>
            <color indexed="81"/>
            <rFont val="Tahoma"/>
            <family val="2"/>
          </rPr>
          <t>Report was rebuilt. 2017 number is larger but more accurate.</t>
        </r>
      </text>
    </comment>
    <comment ref="DP20" authorId="0" shapeId="0">
      <text>
        <r>
          <rPr>
            <sz val="9"/>
            <color indexed="81"/>
            <rFont val="Tahoma"/>
            <family val="2"/>
          </rPr>
          <t xml:space="preserve"> _x000D_
Total incomplete as some values contain CP</t>
        </r>
      </text>
    </comment>
    <comment ref="F21" authorId="0" shapeId="0">
      <text>
        <r>
          <rPr>
            <sz val="9"/>
            <color indexed="81"/>
            <rFont val="Tahoma"/>
            <family val="2"/>
          </rPr>
          <t>As at 31 March 2017</t>
        </r>
      </text>
    </comment>
    <comment ref="L21" authorId="0" shapeId="0">
      <text>
        <r>
          <rPr>
            <sz val="9"/>
            <color indexed="81"/>
            <rFont val="Tahoma"/>
            <family val="2"/>
          </rPr>
          <t xml:space="preserve">2017 - 21.3 tenured positions plus 8.7 casual staff </t>
        </r>
      </text>
    </comment>
    <comment ref="X21" authorId="0" shapeId="0">
      <text>
        <r>
          <rPr>
            <sz val="9"/>
            <color indexed="81"/>
            <rFont val="Tahoma"/>
            <family val="2"/>
          </rPr>
          <t>2017 - Casual staff</t>
        </r>
      </text>
    </comment>
    <comment ref="AA21" authorId="0" shapeId="0">
      <text>
        <r>
          <rPr>
            <sz val="9"/>
            <color indexed="81"/>
            <rFont val="Tahoma"/>
            <family val="2"/>
          </rPr>
          <t xml:space="preserve">This decrease in face-to-face skill development program session participants reflects that online learning continues to be a significant proportion of how Library staff teach and how students engage with us. </t>
        </r>
      </text>
    </comment>
    <comment ref="AD21" authorId="0" shapeId="0">
      <text>
        <r>
          <rPr>
            <sz val="9"/>
            <color indexed="81"/>
            <rFont val="Tahoma"/>
            <family val="2"/>
          </rPr>
          <t xml:space="preserve">Large decline reflects the trend to dismantle reserve collections and integrate items into the general collections. Small numbers of 3-hour loans remain in most libraries. </t>
        </r>
      </text>
    </comment>
    <comment ref="AH21" authorId="0" shapeId="0">
      <text>
        <r>
          <rPr>
            <sz val="9"/>
            <color indexed="81"/>
            <rFont val="Tahoma"/>
            <family val="2"/>
          </rPr>
          <t xml:space="preserve">An accurate figure cannot be provided as door counters were not functional in the two busiest libraries for the majority of the year, Matheson and Caulfield due to refurbishments. </t>
        </r>
      </text>
    </comment>
    <comment ref="AL21" authorId="0" shapeId="0">
      <text>
        <r>
          <rPr>
            <sz val="9"/>
            <color indexed="81"/>
            <rFont val="Tahoma"/>
            <family val="2"/>
          </rPr>
          <t>We don't differentiate between subscribed and purchased ebooks.</t>
        </r>
      </text>
    </comment>
    <comment ref="AM21" authorId="0" shapeId="0">
      <text>
        <r>
          <rPr>
            <sz val="9"/>
            <color indexed="81"/>
            <rFont val="Tahoma"/>
            <family val="2"/>
          </rPr>
          <t>We don't differentiate between subscribed and purchased ebooks.</t>
        </r>
      </text>
    </comment>
    <comment ref="AN21" authorId="0" shapeId="0">
      <text>
        <r>
          <rPr>
            <sz val="9"/>
            <color indexed="81"/>
            <rFont val="Tahoma"/>
            <family val="2"/>
          </rPr>
          <t>Total incomplete as some values contain CP.</t>
        </r>
      </text>
    </comment>
    <comment ref="AO21" authorId="0" shapeId="0">
      <text>
        <r>
          <rPr>
            <sz val="9"/>
            <color indexed="81"/>
            <rFont val="Tahoma"/>
            <family val="2"/>
          </rPr>
          <t xml:space="preserve"> _x000D_
Total incomplete as some values contain CP</t>
        </r>
      </text>
    </comment>
    <comment ref="AS21" authorId="0" shapeId="0">
      <text>
        <r>
          <rPr>
            <sz val="9"/>
            <color indexed="81"/>
            <rFont val="Tahoma"/>
            <family val="2"/>
          </rPr>
          <t xml:space="preserve"> _x000D_
Total incomplete as some values contain CP</t>
        </r>
      </text>
    </comment>
    <comment ref="AT21" authorId="0" shapeId="0">
      <text>
        <r>
          <rPr>
            <sz val="9"/>
            <color indexed="81"/>
            <rFont val="Tahoma"/>
            <family val="2"/>
          </rPr>
          <t xml:space="preserve"> _x000D_
Total incomplete as some values contain CP</t>
        </r>
      </text>
    </comment>
    <comment ref="AV21" authorId="0" shapeId="0">
      <text>
        <r>
          <rPr>
            <sz val="9"/>
            <color indexed="81"/>
            <rFont val="Tahoma"/>
            <family val="2"/>
          </rPr>
          <t>Two branches commenced big weeding projects in 2017. Change to Retention &amp; Weeding policy resulted in greater withdrawal figures rather than moving to offsite store. This is a count of items, not titles.</t>
        </r>
      </text>
    </comment>
    <comment ref="BA21" authorId="0" shapeId="0">
      <text>
        <r>
          <rPr>
            <sz val="9"/>
            <color indexed="81"/>
            <rFont val="Tahoma"/>
            <family val="2"/>
          </rPr>
          <t xml:space="preserve"> _x000D_
Total incomplete as some values contain CP</t>
        </r>
      </text>
    </comment>
    <comment ref="BG21" authorId="0" shapeId="0">
      <text>
        <r>
          <rPr>
            <sz val="9"/>
            <color indexed="81"/>
            <rFont val="Tahoma"/>
            <family val="2"/>
          </rPr>
          <t xml:space="preserve"> _x000D_
Total incomplete as some values contain CP</t>
        </r>
      </text>
    </comment>
    <comment ref="DO21" authorId="0" shapeId="0">
      <text>
        <r>
          <rPr>
            <sz val="9"/>
            <color indexed="81"/>
            <rFont val="Tahoma"/>
            <family val="2"/>
          </rPr>
          <t>Not possible to count restricted access in PURE or figshare at this time.</t>
        </r>
      </text>
    </comment>
    <comment ref="DP21" authorId="0" shapeId="0">
      <text>
        <r>
          <rPr>
            <sz val="9"/>
            <color indexed="81"/>
            <rFont val="Tahoma"/>
            <family val="2"/>
          </rPr>
          <t xml:space="preserve"> _x000D_
Total incomplete as some values contain CP</t>
        </r>
      </text>
    </comment>
    <comment ref="DS21" authorId="0" shapeId="0">
      <text>
        <r>
          <rPr>
            <sz val="9"/>
            <color indexed="81"/>
            <rFont val="Tahoma"/>
            <family val="2"/>
          </rPr>
          <t>Open Access outputs only.</t>
        </r>
      </text>
    </comment>
    <comment ref="DT21" authorId="0" shapeId="0">
      <text>
        <r>
          <rPr>
            <sz val="9"/>
            <color indexed="81"/>
            <rFont val="Tahoma"/>
            <family val="2"/>
          </rPr>
          <t>Unable to collect accurately</t>
        </r>
      </text>
    </comment>
    <comment ref="DU21" authorId="0" shapeId="0">
      <text>
        <r>
          <rPr>
            <sz val="9"/>
            <color indexed="81"/>
            <rFont val="Tahoma"/>
            <family val="2"/>
          </rPr>
          <t>Unable to collect accurately</t>
        </r>
      </text>
    </comment>
    <comment ref="DV21" authorId="0" shapeId="0">
      <text>
        <r>
          <rPr>
            <sz val="9"/>
            <color indexed="81"/>
            <rFont val="Tahoma"/>
            <family val="2"/>
          </rPr>
          <t>IRUS pilot to collect this data in progress.</t>
        </r>
      </text>
    </comment>
    <comment ref="AB22" authorId="0" shapeId="0">
      <text>
        <r>
          <rPr>
            <sz val="9"/>
            <color indexed="81"/>
            <rFont val="Tahoma"/>
            <family val="2"/>
          </rPr>
          <t>Improved tracking mechanisms are capturing more transactions</t>
        </r>
      </text>
    </comment>
    <comment ref="AH22" authorId="0" shapeId="0">
      <text>
        <r>
          <rPr>
            <sz val="9"/>
            <color indexed="81"/>
            <rFont val="Tahoma"/>
            <family val="2"/>
          </rPr>
          <t>Affected by relocation of major staff cafÃ© to Library, and renovation works</t>
        </r>
      </text>
    </comment>
    <comment ref="AJ22" authorId="0" shapeId="0">
      <text>
        <r>
          <rPr>
            <sz val="9"/>
            <color indexed="81"/>
            <rFont val="Tahoma"/>
            <family val="2"/>
          </rPr>
          <t>Major deselection project of print monographs completed in November 2017</t>
        </r>
      </text>
    </comment>
    <comment ref="DT22" authorId="0" shapeId="0">
      <text>
        <r>
          <rPr>
            <sz val="9"/>
            <color indexed="81"/>
            <rFont val="Tahoma"/>
            <family val="2"/>
          </rPr>
          <t>Change in ePrints statistics collection has affected count</t>
        </r>
      </text>
    </comment>
    <comment ref="DV22" authorId="0" shapeId="0">
      <text>
        <r>
          <rPr>
            <sz val="9"/>
            <color indexed="81"/>
            <rFont val="Tahoma"/>
            <family val="2"/>
          </rPr>
          <t xml:space="preserve"> _x000D_
Total incomplete as some values contain CP</t>
        </r>
      </text>
    </comment>
    <comment ref="Z23" authorId="0" shapeId="0">
      <text>
        <r>
          <rPr>
            <sz val="9"/>
            <color indexed="81"/>
            <rFont val="Tahoma"/>
            <family val="2"/>
          </rPr>
          <t xml:space="preserve">The reduction in the number of sessions and attendance in 2017 is due to a number of factors.  These include:_x000D_
-  the transition of the Academic Skills Adviser service to another department; _x000D_
- reduction in the number of  large classes being taught in some units in 2017 compared to 2016;_x000D_
- overall continuing trend with moving from preferencing face-to-face model of delivery to the blended learning mode, curriculum engagement and development of online learning resources_x000D_
</t>
        </r>
      </text>
    </comment>
    <comment ref="AA23" authorId="0" shapeId="0">
      <text>
        <r>
          <rPr>
            <sz val="9"/>
            <color indexed="81"/>
            <rFont val="Tahoma"/>
            <family val="2"/>
          </rPr>
          <t xml:space="preserve">The reduction in the number of sessions and attendance in 2017 is due to a number of factors.  These include:_x000D_
-  the transition of the Academic Skills Adviser service to another department; _x000D_
- reduction in the number of  large classes being taught in some units in 2017 compared to 2016;_x000D_
- overall continuing trend with moving from preferencing face-to-face model of delivery to the blended learning mode, curriculum engagement and development of online learning resources_x000D_
</t>
        </r>
      </text>
    </comment>
    <comment ref="AB23" authorId="0" shapeId="0">
      <text>
        <r>
          <rPr>
            <sz val="9"/>
            <color indexed="81"/>
            <rFont val="Tahoma"/>
            <family val="2"/>
          </rPr>
          <t>Change to a tiered service model with the introduction of HiQ in late April 2017, and also some services moving to another department.</t>
        </r>
      </text>
    </comment>
    <comment ref="DO23" authorId="0" shapeId="0">
      <text>
        <r>
          <rPr>
            <sz val="9"/>
            <color indexed="81"/>
            <rFont val="Tahoma"/>
            <family val="2"/>
          </rPr>
          <t>The total number of restricted access outputs is constantly changing as, each month, new  restricted-access outputs are added and the embargo period on some existing restricted-access outputs expires so the output becomes open access.</t>
        </r>
      </text>
    </comment>
    <comment ref="DT23" authorId="0" shapeId="0">
      <text>
        <r>
          <rPr>
            <sz val="9"/>
            <color indexed="81"/>
            <rFont val="Tahoma"/>
            <family val="2"/>
          </rPr>
          <t>The decrease is the annual total of accesses may be due to the growth in the global pool of open access outputs and improvements in identifying and excluding downloads by robots.</t>
        </r>
      </text>
    </comment>
    <comment ref="DU23" authorId="0" shapeId="0">
      <text>
        <r>
          <rPr>
            <sz val="9"/>
            <color indexed="81"/>
            <rFont val="Tahoma"/>
            <family val="2"/>
          </rPr>
          <t xml:space="preserve">We do not track how many people â€˜viewâ€™ the abstract pages without downloading a file - so the data for  Metadata Access is not available.  </t>
        </r>
      </text>
    </comment>
    <comment ref="DV23" authorId="0" shapeId="0">
      <text>
        <r>
          <rPr>
            <sz val="9"/>
            <color indexed="81"/>
            <rFont val="Tahoma"/>
            <family val="2"/>
          </rPr>
          <t>Total includes NA responses</t>
        </r>
      </text>
    </comment>
    <comment ref="D24" authorId="0" shapeId="0">
      <text>
        <r>
          <rPr>
            <sz val="9"/>
            <color indexed="81"/>
            <rFont val="Tahoma"/>
            <family val="2"/>
          </rPr>
          <t>Floorspace increase due to renovated Swanston Library completed and open.</t>
        </r>
      </text>
    </comment>
    <comment ref="AH24" authorId="0" shapeId="0">
      <text>
        <r>
          <rPr>
            <sz val="9"/>
            <color indexed="81"/>
            <rFont val="Tahoma"/>
            <family val="2"/>
          </rPr>
          <t>reflects decreased floor space in Swanston Library during renovations</t>
        </r>
      </text>
    </comment>
    <comment ref="BV24" authorId="0" shapeId="0">
      <text>
        <r>
          <rPr>
            <sz val="9"/>
            <color indexed="81"/>
            <rFont val="Tahoma"/>
            <family val="2"/>
          </rPr>
          <t>Includes access fee non serial</t>
        </r>
      </text>
    </comment>
    <comment ref="CB24" authorId="0" shapeId="0">
      <text>
        <r>
          <rPr>
            <sz val="9"/>
            <color indexed="81"/>
            <rFont val="Tahoma"/>
            <family val="2"/>
          </rPr>
          <t>Includes access fee serial</t>
        </r>
      </text>
    </comment>
    <comment ref="D25" authorId="0" shapeId="0">
      <text>
        <r>
          <rPr>
            <sz val="9"/>
            <color indexed="81"/>
            <rFont val="Tahoma"/>
            <family val="2"/>
          </rPr>
          <t>Lismore: 6100 sqm; CHEC: 2000 sqm; GCTH; 3383 sqm</t>
        </r>
      </text>
    </comment>
    <comment ref="F25" authorId="0" shapeId="0">
      <text>
        <r>
          <rPr>
            <sz val="9"/>
            <color indexed="81"/>
            <rFont val="Tahoma"/>
            <family val="2"/>
          </rPr>
          <t>Lismore 701; CHEC 323; GCTH 272</t>
        </r>
      </text>
    </comment>
    <comment ref="AB25" authorId="0" shapeId="0">
      <text>
        <r>
          <rPr>
            <sz val="9"/>
            <color indexed="81"/>
            <rFont val="Tahoma"/>
            <family val="2"/>
          </rPr>
          <t>LibChat implemented Q4.</t>
        </r>
      </text>
    </comment>
    <comment ref="D26" authorId="0" shapeId="0">
      <text>
        <r>
          <rPr>
            <sz val="9"/>
            <color indexed="81"/>
            <rFont val="Tahoma"/>
            <family val="2"/>
          </rPr>
          <t>Obtained from the architectural floor plans for the library refurbishments.</t>
        </r>
      </text>
    </comment>
    <comment ref="AC26" authorId="0" shapeId="0">
      <text>
        <r>
          <rPr>
            <sz val="9"/>
            <color indexed="81"/>
            <rFont val="Tahoma"/>
            <family val="2"/>
          </rPr>
          <t>Figure is obtained from Alma (loans + renewals) and excludes auto renewals and loans of equipment.</t>
        </r>
      </text>
    </comment>
    <comment ref="AH26" authorId="0" shapeId="0">
      <text>
        <r>
          <rPr>
            <sz val="9"/>
            <color indexed="81"/>
            <rFont val="Tahoma"/>
            <family val="2"/>
          </rPr>
          <t>This figure is partially estimated due to a failure to report for the Bibliotheca gates for a period of time at both Croydon and Wantirna (and the accumulated figure later reported needing to be apportioned based on previous years); and due to pop-up libraries being set up at Croydon and Wantirna at the close of the year as refurbishments commenced.</t>
        </r>
      </text>
    </comment>
    <comment ref="AL26" authorId="0" shapeId="0">
      <text>
        <r>
          <rPr>
            <sz val="9"/>
            <color indexed="81"/>
            <rFont val="Tahoma"/>
            <family val="2"/>
          </rPr>
          <t>We cannot distinguish between purchased and subscribed ebooks so this is the total of both</t>
        </r>
      </text>
    </comment>
    <comment ref="AM26" authorId="0" shapeId="0">
      <text>
        <r>
          <rPr>
            <sz val="9"/>
            <color indexed="81"/>
            <rFont val="Tahoma"/>
            <family val="2"/>
          </rPr>
          <t>We cannot distinguish between purchased and subscribed ebooks. Total of purchased and subscribed ebooks is recorded against E-books: Purchased Titles Held</t>
        </r>
      </text>
    </comment>
    <comment ref="AN26" authorId="0" shapeId="0">
      <text>
        <r>
          <rPr>
            <sz val="9"/>
            <color indexed="81"/>
            <rFont val="Tahoma"/>
            <family val="2"/>
          </rPr>
          <t xml:space="preserve"> _x000D_
Total incomplete as some values contain CP _x000D_
Total includes estimated values</t>
        </r>
      </text>
    </comment>
    <comment ref="AO26" authorId="0" shapeId="0">
      <text>
        <r>
          <rPr>
            <sz val="9"/>
            <color indexed="81"/>
            <rFont val="Tahoma"/>
            <family val="2"/>
          </rPr>
          <t xml:space="preserve"> _x000D_
Total incomplete as some values contain CP _x000D_
Total includes estimated values</t>
        </r>
      </text>
    </comment>
    <comment ref="AR26" authorId="0" shapeId="0">
      <text>
        <r>
          <rPr>
            <sz val="9"/>
            <color indexed="81"/>
            <rFont val="Tahoma"/>
            <family val="2"/>
          </rPr>
          <t>This is the figure as at 31 December. This figure changes throughout the year with each profile run and as efforts are made to de-duplicate against titles acquired elsewhere.</t>
        </r>
      </text>
    </comment>
    <comment ref="AS26" authorId="0" shapeId="0">
      <text>
        <r>
          <rPr>
            <sz val="9"/>
            <color indexed="81"/>
            <rFont val="Tahoma"/>
            <family val="2"/>
          </rPr>
          <t xml:space="preserve"> _x000D_
Total incomplete as some values contain CP _x000D_
Total includes estimated values</t>
        </r>
      </text>
    </comment>
    <comment ref="AT26" authorId="0" shapeId="0">
      <text>
        <r>
          <rPr>
            <sz val="9"/>
            <color indexed="81"/>
            <rFont val="Tahoma"/>
            <family val="2"/>
          </rPr>
          <t xml:space="preserve"> _x000D_
Total incomplete as some values contain CP _x000D_
Total includes estimated values</t>
        </r>
      </text>
    </comment>
    <comment ref="BK26" authorId="0" shapeId="0">
      <text>
        <r>
          <rPr>
            <sz val="9"/>
            <color indexed="81"/>
            <rFont val="Tahoma"/>
            <family val="2"/>
          </rPr>
          <t>This figure was previously calculated by subtracting the Serials Titles Current PC (Deemed List) and Serials Titles Current Aggreg (Deemed List) from Serial Titles: Curr Ind/elect. With these figures no longer recorded against resources in the Deemed List we are unable to provide this figure at this time. The figure would otherwise be: 117,337 minus (Serials Titles Current PC plus Serials Titles Current Aggreg).</t>
        </r>
      </text>
    </comment>
    <comment ref="BM26" authorId="0" shapeId="0">
      <text>
        <r>
          <rPr>
            <sz val="9"/>
            <color indexed="81"/>
            <rFont val="Tahoma"/>
            <family val="2"/>
          </rPr>
          <t xml:space="preserve"> _x000D_
Total incomplete as some values contain CP</t>
        </r>
      </text>
    </comment>
    <comment ref="BS26" authorId="0" shapeId="0">
      <text>
        <r>
          <rPr>
            <sz val="9"/>
            <color indexed="81"/>
            <rFont val="Tahoma"/>
            <family val="2"/>
          </rPr>
          <t>Estimate at 97% of non-serial purchases</t>
        </r>
      </text>
    </comment>
    <comment ref="BT26" authorId="0" shapeId="0">
      <text>
        <r>
          <rPr>
            <sz val="9"/>
            <color indexed="81"/>
            <rFont val="Tahoma"/>
            <family val="2"/>
          </rPr>
          <t>Estimate at 3% of non-serial purchases</t>
        </r>
      </text>
    </comment>
    <comment ref="BU26" authorId="0" shapeId="0">
      <text>
        <r>
          <rPr>
            <sz val="9"/>
            <color indexed="81"/>
            <rFont val="Tahoma"/>
            <family val="2"/>
          </rPr>
          <t xml:space="preserve"> _x000D_
Total includes estimated values</t>
        </r>
      </text>
    </comment>
    <comment ref="CB26" authorId="0" shapeId="0">
      <text>
        <r>
          <rPr>
            <sz val="9"/>
            <color indexed="81"/>
            <rFont val="Tahoma"/>
            <family val="2"/>
          </rPr>
          <t>Estimate at 97% of serial subscriptions. Percentages based on reporting codes in Alma</t>
        </r>
      </text>
    </comment>
    <comment ref="CC26" authorId="0" shapeId="0">
      <text>
        <r>
          <rPr>
            <sz val="9"/>
            <color indexed="81"/>
            <rFont val="Tahoma"/>
            <family val="2"/>
          </rPr>
          <t xml:space="preserve">Estimate at 3% of serial subscriptions. Percentages based on reporting codes in Alma._x000D_
</t>
        </r>
      </text>
    </comment>
    <comment ref="CD26" authorId="0" shapeId="0">
      <text>
        <r>
          <rPr>
            <sz val="9"/>
            <color indexed="81"/>
            <rFont val="Tahoma"/>
            <family val="2"/>
          </rPr>
          <t xml:space="preserve"> _x000D_
Total includes estimated values</t>
        </r>
      </text>
    </comment>
    <comment ref="CG26" authorId="0" shapeId="0">
      <text>
        <r>
          <rPr>
            <sz val="9"/>
            <color indexed="81"/>
            <rFont val="Tahoma"/>
            <family val="2"/>
          </rPr>
          <t xml:space="preserve"> _x000D_
Total incomplete as some values contain CP _x000D_
Total includes estimated values</t>
        </r>
      </text>
    </comment>
    <comment ref="CI26" authorId="0" shapeId="0">
      <text>
        <r>
          <rPr>
            <sz val="9"/>
            <color indexed="81"/>
            <rFont val="Tahoma"/>
            <family val="2"/>
          </rPr>
          <t xml:space="preserve"> _x000D_
Total incomplete as some values contain CP _x000D_
Total includes estimated values</t>
        </r>
      </text>
    </comment>
    <comment ref="CK26" authorId="0" shapeId="0">
      <text>
        <r>
          <rPr>
            <sz val="9"/>
            <color indexed="81"/>
            <rFont val="Tahoma"/>
            <family val="2"/>
          </rPr>
          <t xml:space="preserve"> _x000D_
Total incomplete as some values contain CP _x000D_
Total includes estimated values</t>
        </r>
      </text>
    </comment>
    <comment ref="CL26" authorId="0" shapeId="0">
      <text>
        <r>
          <rPr>
            <sz val="9"/>
            <color indexed="81"/>
            <rFont val="Tahoma"/>
            <family val="2"/>
          </rPr>
          <t xml:space="preserve"> _x000D_
Total incomplete as some values contain CP</t>
        </r>
      </text>
    </comment>
    <comment ref="CM26" authorId="0" shapeId="0">
      <text>
        <r>
          <rPr>
            <sz val="9"/>
            <color indexed="81"/>
            <rFont val="Tahoma"/>
            <family val="2"/>
          </rPr>
          <t xml:space="preserve"> _x000D_
Total incomplete as some values contain CP _x000D_
Total includes estimated values</t>
        </r>
      </text>
    </comment>
    <comment ref="CN26" authorId="0" shapeId="0">
      <text>
        <r>
          <rPr>
            <sz val="9"/>
            <color indexed="81"/>
            <rFont val="Tahoma"/>
            <family val="2"/>
          </rPr>
          <t xml:space="preserve"> _x000D_
Total incomplete as some values contain CP _x000D_
Total includes estimated values</t>
        </r>
      </text>
    </comment>
    <comment ref="CO26" authorId="0" shapeId="0">
      <text>
        <r>
          <rPr>
            <sz val="9"/>
            <color indexed="81"/>
            <rFont val="Tahoma"/>
            <family val="2"/>
          </rPr>
          <t xml:space="preserve"> _x000D_
Total incomplete as some values contain CP _x000D_
Total includes estimated values</t>
        </r>
      </text>
    </comment>
    <comment ref="CP26" authorId="0" shapeId="0">
      <text>
        <r>
          <rPr>
            <sz val="9"/>
            <color indexed="81"/>
            <rFont val="Tahoma"/>
            <family val="2"/>
          </rPr>
          <t xml:space="preserve"> _x000D_
Total incomplete as some values contain CP _x000D_
Total includes estimated values</t>
        </r>
      </text>
    </comment>
    <comment ref="CQ26" authorId="0" shapeId="0">
      <text>
        <r>
          <rPr>
            <sz val="9"/>
            <color indexed="81"/>
            <rFont val="Tahoma"/>
            <family val="2"/>
          </rPr>
          <t xml:space="preserve"> _x000D_
Total incomplete as some values contain CP _x000D_
Total includes estimated values</t>
        </r>
      </text>
    </comment>
    <comment ref="CR26" authorId="0" shapeId="0">
      <text>
        <r>
          <rPr>
            <sz val="9"/>
            <color indexed="81"/>
            <rFont val="Tahoma"/>
            <family val="2"/>
          </rPr>
          <t xml:space="preserve"> _x000D_
Total incomplete as some values contain CP _x000D_
Total includes estimated values</t>
        </r>
      </text>
    </comment>
    <comment ref="CS26" authorId="0" shapeId="0">
      <text>
        <r>
          <rPr>
            <sz val="9"/>
            <color indexed="81"/>
            <rFont val="Tahoma"/>
            <family val="2"/>
          </rPr>
          <t xml:space="preserve"> _x000D_
Total incomplete as some values contain CP _x000D_
Total includes estimated values</t>
        </r>
      </text>
    </comment>
    <comment ref="DP26" authorId="0" shapeId="0">
      <text>
        <r>
          <rPr>
            <sz val="9"/>
            <color indexed="81"/>
            <rFont val="Tahoma"/>
            <family val="2"/>
          </rPr>
          <t xml:space="preserve"> _x000D_
Total includes NA responses</t>
        </r>
      </text>
    </comment>
    <comment ref="AT27" authorId="0" shapeId="0">
      <text>
        <r>
          <rPr>
            <sz val="9"/>
            <color indexed="81"/>
            <rFont val="Tahoma"/>
            <family val="2"/>
          </rPr>
          <t xml:space="preserve"> _x000D_
Total includes NA responses</t>
        </r>
      </text>
    </comment>
    <comment ref="BX27" authorId="0" shapeId="0">
      <text>
        <r>
          <rPr>
            <sz val="9"/>
            <color indexed="81"/>
            <rFont val="Tahoma"/>
            <family val="2"/>
          </rPr>
          <t xml:space="preserve"> _x000D_
Total includes NA responses</t>
        </r>
      </text>
    </comment>
    <comment ref="CG27" authorId="0" shapeId="0">
      <text>
        <r>
          <rPr>
            <sz val="9"/>
            <color indexed="81"/>
            <rFont val="Tahoma"/>
            <family val="2"/>
          </rPr>
          <t xml:space="preserve"> _x000D_
Total includes NA responses</t>
        </r>
      </text>
    </comment>
    <comment ref="CI27" authorId="0" shapeId="0">
      <text>
        <r>
          <rPr>
            <sz val="9"/>
            <color indexed="81"/>
            <rFont val="Tahoma"/>
            <family val="2"/>
          </rPr>
          <t xml:space="preserve"> _x000D_
Total includes NA responses</t>
        </r>
      </text>
    </comment>
    <comment ref="CN27" authorId="0" shapeId="0">
      <text>
        <r>
          <rPr>
            <sz val="9"/>
            <color indexed="81"/>
            <rFont val="Tahoma"/>
            <family val="2"/>
          </rPr>
          <t xml:space="preserve"> _x000D_
Total includes NA responses</t>
        </r>
      </text>
    </comment>
    <comment ref="CO27" authorId="0" shapeId="0">
      <text>
        <r>
          <rPr>
            <sz val="9"/>
            <color indexed="81"/>
            <rFont val="Tahoma"/>
            <family val="2"/>
          </rPr>
          <t xml:space="preserve"> _x000D_
Total includes NA responses</t>
        </r>
      </text>
    </comment>
    <comment ref="CQ27" authorId="0" shapeId="0">
      <text>
        <r>
          <rPr>
            <sz val="9"/>
            <color indexed="81"/>
            <rFont val="Tahoma"/>
            <family val="2"/>
          </rPr>
          <t xml:space="preserve"> _x000D_
Total includes NA responses</t>
        </r>
      </text>
    </comment>
    <comment ref="CS27" authorId="0" shapeId="0">
      <text>
        <r>
          <rPr>
            <sz val="9"/>
            <color indexed="81"/>
            <rFont val="Tahoma"/>
            <family val="2"/>
          </rPr>
          <t xml:space="preserve"> _x000D_
Total includes NA responses</t>
        </r>
      </text>
    </comment>
    <comment ref="AP28" authorId="0" shapeId="0">
      <text>
        <r>
          <rPr>
            <sz val="9"/>
            <color indexed="81"/>
            <rFont val="Tahoma"/>
            <family val="2"/>
          </rPr>
          <t>CP</t>
        </r>
      </text>
    </comment>
    <comment ref="AT28" authorId="0" shapeId="0">
      <text>
        <r>
          <rPr>
            <sz val="9"/>
            <color indexed="81"/>
            <rFont val="Tahoma"/>
            <family val="2"/>
          </rPr>
          <t xml:space="preserve"> _x000D_
Total incomplete as some values contain CP</t>
        </r>
      </text>
    </comment>
    <comment ref="AZ28" authorId="0" shapeId="0">
      <text>
        <r>
          <rPr>
            <sz val="9"/>
            <color indexed="81"/>
            <rFont val="Tahoma"/>
            <family val="2"/>
          </rPr>
          <t>CP</t>
        </r>
      </text>
    </comment>
    <comment ref="BB28" authorId="0" shapeId="0">
      <text>
        <r>
          <rPr>
            <sz val="9"/>
            <color indexed="81"/>
            <rFont val="Tahoma"/>
            <family val="2"/>
          </rPr>
          <t>CP</t>
        </r>
      </text>
    </comment>
    <comment ref="BF28" authorId="0" shapeId="0">
      <text>
        <r>
          <rPr>
            <sz val="9"/>
            <color indexed="81"/>
            <rFont val="Tahoma"/>
            <family val="2"/>
          </rPr>
          <t>CP</t>
        </r>
      </text>
    </comment>
    <comment ref="BU28" authorId="0" shapeId="0">
      <text>
        <r>
          <rPr>
            <sz val="9"/>
            <color indexed="81"/>
            <rFont val="Tahoma"/>
            <family val="2"/>
          </rPr>
          <t>CP</t>
        </r>
      </text>
    </comment>
    <comment ref="BX28" authorId="0" shapeId="0">
      <text>
        <r>
          <rPr>
            <sz val="9"/>
            <color indexed="81"/>
            <rFont val="Tahoma"/>
            <family val="2"/>
          </rPr>
          <t>CP</t>
        </r>
      </text>
    </comment>
    <comment ref="CG28" authorId="0" shapeId="0">
      <text>
        <r>
          <rPr>
            <sz val="9"/>
            <color indexed="81"/>
            <rFont val="Tahoma"/>
            <family val="2"/>
          </rPr>
          <t>CP</t>
        </r>
      </text>
    </comment>
    <comment ref="CI28" authorId="0" shapeId="0">
      <text>
        <r>
          <rPr>
            <sz val="9"/>
            <color indexed="81"/>
            <rFont val="Tahoma"/>
            <family val="2"/>
          </rPr>
          <t>Correct amount: $2,296,826</t>
        </r>
      </text>
    </comment>
    <comment ref="CJ28" authorId="0" shapeId="0">
      <text>
        <r>
          <rPr>
            <sz val="9"/>
            <color indexed="81"/>
            <rFont val="Tahoma"/>
            <family val="2"/>
          </rPr>
          <t>CP</t>
        </r>
      </text>
    </comment>
    <comment ref="CK28" authorId="0" shapeId="0">
      <text>
        <r>
          <rPr>
            <sz val="9"/>
            <color indexed="81"/>
            <rFont val="Tahoma"/>
            <family val="2"/>
          </rPr>
          <t>Value is 0</t>
        </r>
      </text>
    </comment>
    <comment ref="CL28" authorId="0" shapeId="0">
      <text>
        <r>
          <rPr>
            <sz val="9"/>
            <color indexed="81"/>
            <rFont val="Tahoma"/>
            <family val="2"/>
          </rPr>
          <t>CP</t>
        </r>
      </text>
    </comment>
    <comment ref="CM28" authorId="0" shapeId="0">
      <text>
        <r>
          <rPr>
            <sz val="9"/>
            <color indexed="81"/>
            <rFont val="Tahoma"/>
            <family val="2"/>
          </rPr>
          <t>Actual value is $2,296,826</t>
        </r>
      </text>
    </comment>
    <comment ref="CN28" authorId="0" shapeId="0">
      <text>
        <r>
          <rPr>
            <sz val="9"/>
            <color indexed="81"/>
            <rFont val="Tahoma"/>
            <family val="2"/>
          </rPr>
          <t>CP</t>
        </r>
      </text>
    </comment>
    <comment ref="CO28" authorId="0" shapeId="0">
      <text>
        <r>
          <rPr>
            <sz val="9"/>
            <color indexed="81"/>
            <rFont val="Tahoma"/>
            <family val="2"/>
          </rPr>
          <t>CP</t>
        </r>
      </text>
    </comment>
    <comment ref="CP28" authorId="0" shapeId="0">
      <text>
        <r>
          <rPr>
            <sz val="9"/>
            <color indexed="81"/>
            <rFont val="Tahoma"/>
            <family val="2"/>
          </rPr>
          <t>CP</t>
        </r>
      </text>
    </comment>
    <comment ref="CQ28" authorId="0" shapeId="0">
      <text>
        <r>
          <rPr>
            <sz val="9"/>
            <color indexed="81"/>
            <rFont val="Tahoma"/>
            <family val="2"/>
          </rPr>
          <t>CP</t>
        </r>
      </text>
    </comment>
    <comment ref="CR28" authorId="0" shapeId="0">
      <text>
        <r>
          <rPr>
            <sz val="9"/>
            <color indexed="81"/>
            <rFont val="Tahoma"/>
            <family val="2"/>
          </rPr>
          <t>CP</t>
        </r>
      </text>
    </comment>
    <comment ref="CS28" authorId="0" shapeId="0">
      <text>
        <r>
          <rPr>
            <sz val="9"/>
            <color indexed="81"/>
            <rFont val="Tahoma"/>
            <family val="2"/>
          </rPr>
          <t>CP</t>
        </r>
      </text>
    </comment>
    <comment ref="DT28" authorId="0" shapeId="0">
      <text>
        <r>
          <rPr>
            <sz val="9"/>
            <color indexed="81"/>
            <rFont val="Tahoma"/>
            <family val="2"/>
          </rPr>
          <t>CP</t>
        </r>
      </text>
    </comment>
    <comment ref="DU28" authorId="0" shapeId="0">
      <text>
        <r>
          <rPr>
            <sz val="9"/>
            <color indexed="81"/>
            <rFont val="Tahoma"/>
            <family val="2"/>
          </rPr>
          <t>CP</t>
        </r>
      </text>
    </comment>
    <comment ref="DV28" authorId="0" shapeId="0">
      <text>
        <r>
          <rPr>
            <sz val="9"/>
            <color indexed="81"/>
            <rFont val="Tahoma"/>
            <family val="2"/>
          </rPr>
          <t>Unable to distinguish between works accesses and metadata accesses, total accesses =25241 as per google analytics Jan-Dec 2017</t>
        </r>
      </text>
    </comment>
    <comment ref="L29" authorId="0" shapeId="0">
      <text>
        <r>
          <rPr>
            <sz val="9"/>
            <color indexed="81"/>
            <rFont val="Tahoma"/>
            <family val="2"/>
          </rPr>
          <t>Copyright</t>
        </r>
      </text>
    </comment>
    <comment ref="AE29" authorId="0" shapeId="0">
      <text>
        <r>
          <rPr>
            <sz val="9"/>
            <color indexed="81"/>
            <rFont val="Tahoma"/>
            <family val="2"/>
          </rPr>
          <t>ULANZ plus CAVAL</t>
        </r>
      </text>
    </comment>
    <comment ref="AH29" authorId="0" shapeId="0">
      <text>
        <r>
          <rPr>
            <sz val="9"/>
            <color indexed="81"/>
            <rFont val="Tahoma"/>
            <family val="2"/>
          </rPr>
          <t xml:space="preserve">Door counter inaccurate due to issues with door counting system	</t>
        </r>
      </text>
    </comment>
    <comment ref="AU29" authorId="0" shapeId="0">
      <text>
        <r>
          <rPr>
            <sz val="9"/>
            <color indexed="81"/>
            <rFont val="Tahoma"/>
            <family val="2"/>
          </rPr>
          <t>Not able to supply</t>
        </r>
      </text>
    </comment>
    <comment ref="AW29" authorId="0" shapeId="0">
      <text>
        <r>
          <rPr>
            <sz val="9"/>
            <color indexed="81"/>
            <rFont val="Tahoma"/>
            <family val="2"/>
          </rPr>
          <t>Not able to supply</t>
        </r>
      </text>
    </comment>
    <comment ref="CU29" authorId="0" shapeId="0">
      <text>
        <r>
          <rPr>
            <sz val="9"/>
            <color indexed="81"/>
            <rFont val="Tahoma"/>
            <family val="2"/>
          </rPr>
          <t>ULANZ plus CAVAL</t>
        </r>
      </text>
    </comment>
    <comment ref="AN30" authorId="0" shapeId="0">
      <text>
        <r>
          <rPr>
            <sz val="9"/>
            <color indexed="81"/>
            <rFont val="Tahoma"/>
            <family val="2"/>
          </rPr>
          <t xml:space="preserve"> _x000D_
Total incomplete as some values contain CP</t>
        </r>
      </text>
    </comment>
    <comment ref="AO30" authorId="0" shapeId="0">
      <text>
        <r>
          <rPr>
            <sz val="9"/>
            <color indexed="81"/>
            <rFont val="Tahoma"/>
            <family val="2"/>
          </rPr>
          <t xml:space="preserve"> _x000D_
Total incomplete as some values contain CP</t>
        </r>
      </text>
    </comment>
    <comment ref="AS30" authorId="0" shapeId="0">
      <text>
        <r>
          <rPr>
            <sz val="9"/>
            <color indexed="81"/>
            <rFont val="Tahoma"/>
            <family val="2"/>
          </rPr>
          <t xml:space="preserve"> _x000D_
Total incomplete as some values contain CP</t>
        </r>
      </text>
    </comment>
    <comment ref="AT30" authorId="0" shapeId="0">
      <text>
        <r>
          <rPr>
            <sz val="9"/>
            <color indexed="81"/>
            <rFont val="Tahoma"/>
            <family val="2"/>
          </rPr>
          <t xml:space="preserve"> _x000D_
Total incomplete as some values contain CP</t>
        </r>
      </text>
    </comment>
    <comment ref="BA30" authorId="0" shapeId="0">
      <text>
        <r>
          <rPr>
            <sz val="9"/>
            <color indexed="81"/>
            <rFont val="Tahoma"/>
            <family val="2"/>
          </rPr>
          <t xml:space="preserve"> _x000D_
Total incomplete as some values contain CP</t>
        </r>
      </text>
    </comment>
    <comment ref="BC30" authorId="0" shapeId="0">
      <text>
        <r>
          <rPr>
            <sz val="9"/>
            <color indexed="81"/>
            <rFont val="Tahoma"/>
            <family val="2"/>
          </rPr>
          <t xml:space="preserve"> _x000D_
Total incomplete as some values contain CP</t>
        </r>
      </text>
    </comment>
    <comment ref="BG30" authorId="0" shapeId="0">
      <text>
        <r>
          <rPr>
            <sz val="9"/>
            <color indexed="81"/>
            <rFont val="Tahoma"/>
            <family val="2"/>
          </rPr>
          <t xml:space="preserve"> _x000D_
Total incomplete as some values contain CP</t>
        </r>
      </text>
    </comment>
    <comment ref="BI30" authorId="0" shapeId="0">
      <text>
        <r>
          <rPr>
            <sz val="9"/>
            <color indexed="81"/>
            <rFont val="Tahoma"/>
            <family val="2"/>
          </rPr>
          <t xml:space="preserve"> _x000D_
Total incomplete as some values contain CP</t>
        </r>
      </text>
    </comment>
    <comment ref="BM30" authorId="0" shapeId="0">
      <text>
        <r>
          <rPr>
            <sz val="9"/>
            <color indexed="81"/>
            <rFont val="Tahoma"/>
            <family val="2"/>
          </rPr>
          <t xml:space="preserve"> _x000D_
Total incomplete as some values contain CP</t>
        </r>
      </text>
    </comment>
    <comment ref="BO30" authorId="0" shapeId="0">
      <text>
        <r>
          <rPr>
            <sz val="9"/>
            <color indexed="81"/>
            <rFont val="Tahoma"/>
            <family val="2"/>
          </rPr>
          <t xml:space="preserve"> _x000D_
Total incomplete as some values contain CP</t>
        </r>
      </text>
    </comment>
    <comment ref="CH30" authorId="0" shapeId="0">
      <text>
        <r>
          <rPr>
            <sz val="9"/>
            <color indexed="81"/>
            <rFont val="Tahoma"/>
            <family val="2"/>
          </rPr>
          <t>Recruitment (agency fees) and state records shelving</t>
        </r>
      </text>
    </comment>
    <comment ref="E31" authorId="0" shapeId="0">
      <text>
        <r>
          <rPr>
            <sz val="9"/>
            <color indexed="81"/>
            <rFont val="Tahoma"/>
            <family val="2"/>
          </rPr>
          <t>UNSW Canberra: 69 hours</t>
        </r>
      </text>
    </comment>
    <comment ref="CG31" authorId="0" shapeId="0">
      <text>
        <r>
          <rPr>
            <sz val="9"/>
            <color indexed="81"/>
            <rFont val="Tahoma"/>
            <family val="2"/>
          </rPr>
          <t xml:space="preserve"> _x000D_
Total incomplete as some values contain CP</t>
        </r>
      </text>
    </comment>
    <comment ref="CI31" authorId="0" shapeId="0">
      <text>
        <r>
          <rPr>
            <sz val="9"/>
            <color indexed="81"/>
            <rFont val="Tahoma"/>
            <family val="2"/>
          </rPr>
          <t xml:space="preserve"> _x000D_
Total incomplete as some values contain CP</t>
        </r>
      </text>
    </comment>
    <comment ref="CK31" authorId="0" shapeId="0">
      <text>
        <r>
          <rPr>
            <sz val="9"/>
            <color indexed="81"/>
            <rFont val="Tahoma"/>
            <family val="2"/>
          </rPr>
          <t xml:space="preserve"> _x000D_
Total incomplete as some values contain CP</t>
        </r>
      </text>
    </comment>
    <comment ref="CN31" authorId="0" shapeId="0">
      <text>
        <r>
          <rPr>
            <sz val="9"/>
            <color indexed="81"/>
            <rFont val="Tahoma"/>
            <family val="2"/>
          </rPr>
          <t xml:space="preserve"> _x000D_
Total incomplete as some values contain CP</t>
        </r>
      </text>
    </comment>
    <comment ref="CO31" authorId="0" shapeId="0">
      <text>
        <r>
          <rPr>
            <sz val="9"/>
            <color indexed="81"/>
            <rFont val="Tahoma"/>
            <family val="2"/>
          </rPr>
          <t xml:space="preserve"> _x000D_
Total incomplete as some values contain CP</t>
        </r>
      </text>
    </comment>
    <comment ref="CP31" authorId="0" shapeId="0">
      <text>
        <r>
          <rPr>
            <sz val="9"/>
            <color indexed="81"/>
            <rFont val="Tahoma"/>
            <family val="2"/>
          </rPr>
          <t xml:space="preserve"> _x000D_
Total incomplete as some values contain CP</t>
        </r>
      </text>
    </comment>
    <comment ref="CQ31" authorId="0" shapeId="0">
      <text>
        <r>
          <rPr>
            <sz val="9"/>
            <color indexed="81"/>
            <rFont val="Tahoma"/>
            <family val="2"/>
          </rPr>
          <t xml:space="preserve"> _x000D_
Total incomplete as some values contain CP</t>
        </r>
      </text>
    </comment>
    <comment ref="CS31" authorId="0" shapeId="0">
      <text>
        <r>
          <rPr>
            <sz val="9"/>
            <color indexed="81"/>
            <rFont val="Tahoma"/>
            <family val="2"/>
          </rPr>
          <t xml:space="preserve"> _x000D_
Total incomplete as some values contain CP</t>
        </r>
      </text>
    </comment>
    <comment ref="DT31" authorId="0" shapeId="0">
      <text>
        <r>
          <rPr>
            <sz val="9"/>
            <color indexed="81"/>
            <rFont val="Tahoma"/>
            <family val="2"/>
          </rPr>
          <t>Big increase in numbers due to increase in AWStats https://www.awstats.org  (46,139)</t>
        </r>
      </text>
    </comment>
    <comment ref="F32" authorId="0" shapeId="0">
      <text>
        <r>
          <rPr>
            <sz val="9"/>
            <color indexed="81"/>
            <rFont val="Tahoma"/>
            <family val="2"/>
          </rPr>
          <t># of seats removed : Auchmuty 28; Huxley 53 ; Ourimbah 15 ; City 6</t>
        </r>
      </text>
    </comment>
    <comment ref="AB32" authorId="0" shapeId="0">
      <text>
        <r>
          <rPr>
            <sz val="9"/>
            <color indexed="81"/>
            <rFont val="Tahoma"/>
            <family val="2"/>
          </rPr>
          <t>Method of the collection of data significantly changed</t>
        </r>
      </text>
    </comment>
    <comment ref="AE32" authorId="0" shapeId="0">
      <text>
        <r>
          <rPr>
            <sz val="9"/>
            <color indexed="81"/>
            <rFont val="Tahoma"/>
            <family val="2"/>
          </rPr>
          <t>2016 may be incorrect ; issues with obtaining data</t>
        </r>
      </text>
    </comment>
    <comment ref="AG32" authorId="0" shapeId="0">
      <text>
        <r>
          <rPr>
            <sz val="9"/>
            <color indexed="81"/>
            <rFont val="Tahoma"/>
            <family val="2"/>
          </rPr>
          <t xml:space="preserve">Possible changes in the library's collection </t>
        </r>
      </text>
    </comment>
    <comment ref="AH32" authorId="0" shapeId="0">
      <text>
        <r>
          <rPr>
            <sz val="9"/>
            <color indexed="81"/>
            <rFont val="Tahoma"/>
            <family val="2"/>
          </rPr>
          <t>Gates for one library were not operation from July to Dec</t>
        </r>
      </text>
    </comment>
    <comment ref="AK32" authorId="0" shapeId="0">
      <text>
        <r>
          <rPr>
            <sz val="9"/>
            <color indexed="81"/>
            <rFont val="Tahoma"/>
            <family val="2"/>
          </rPr>
          <t>Titles not items</t>
        </r>
      </text>
    </comment>
    <comment ref="AT32" authorId="0" shapeId="0">
      <text>
        <r>
          <rPr>
            <sz val="9"/>
            <color indexed="81"/>
            <rFont val="Tahoma"/>
            <family val="2"/>
          </rPr>
          <t xml:space="preserve"> _x000D_
Total incomplete as some values contain CP</t>
        </r>
      </text>
    </comment>
    <comment ref="BP32" authorId="0" shapeId="0">
      <text>
        <r>
          <rPr>
            <sz val="9"/>
            <color indexed="81"/>
            <rFont val="Tahoma"/>
            <family val="2"/>
          </rPr>
          <t>Source of Data - JUSP</t>
        </r>
      </text>
    </comment>
    <comment ref="BQ32" authorId="0" shapeId="0">
      <text>
        <r>
          <rPr>
            <sz val="9"/>
            <color indexed="81"/>
            <rFont val="Tahoma"/>
            <family val="2"/>
          </rPr>
          <t>Source of Data - JUSP</t>
        </r>
      </text>
    </comment>
    <comment ref="CH32" authorId="0" shapeId="0">
      <text>
        <r>
          <rPr>
            <sz val="9"/>
            <color indexed="81"/>
            <rFont val="Tahoma"/>
            <family val="2"/>
          </rPr>
          <t>CAPEX</t>
        </r>
      </text>
    </comment>
    <comment ref="CV32" authorId="0" shapeId="0">
      <text>
        <r>
          <rPr>
            <sz val="9"/>
            <color indexed="81"/>
            <rFont val="Tahoma"/>
            <family val="2"/>
          </rPr>
          <t>Majority are Alumni</t>
        </r>
      </text>
    </comment>
    <comment ref="DV32" authorId="0" shapeId="0">
      <text>
        <r>
          <rPr>
            <sz val="9"/>
            <color indexed="81"/>
            <rFont val="Tahoma"/>
            <family val="2"/>
          </rPr>
          <t>Can only give total of 1,076,196 accees - cannot be broken up into outputs &amp; metadata records</t>
        </r>
      </text>
    </comment>
    <comment ref="D34" authorId="0" shapeId="0">
      <text>
        <r>
          <rPr>
            <sz val="9"/>
            <color indexed="81"/>
            <rFont val="Tahoma"/>
            <family val="2"/>
          </rPr>
          <t>Slight increase as we were allocated some storage in DHSEL for furniture.</t>
        </r>
      </text>
    </comment>
    <comment ref="E34" authorId="0" shapeId="0">
      <text>
        <r>
          <rPr>
            <sz val="9"/>
            <color indexed="81"/>
            <rFont val="Tahoma"/>
            <family val="2"/>
          </rPr>
          <t>SSAH 10x5; 5x2</t>
        </r>
      </text>
    </comment>
    <comment ref="F34" authorId="0" shapeId="0">
      <text>
        <r>
          <rPr>
            <sz val="9"/>
            <color indexed="81"/>
            <rFont val="Tahoma"/>
            <family val="2"/>
          </rPr>
          <t>No change for 2017</t>
        </r>
      </text>
    </comment>
    <comment ref="Z34" authorId="0" shapeId="0">
      <text>
        <r>
          <rPr>
            <sz val="9"/>
            <color indexed="81"/>
            <rFont val="Tahoma"/>
            <family val="2"/>
          </rPr>
          <t>Increase as scholarly publishing and research support classes were included.</t>
        </r>
      </text>
    </comment>
    <comment ref="AG34" authorId="0" shapeId="0">
      <text>
        <r>
          <rPr>
            <sz val="9"/>
            <color indexed="81"/>
            <rFont val="Tahoma"/>
            <family val="2"/>
          </rPr>
          <t>Last years figures included scan and deliver and should be 11,582</t>
        </r>
      </text>
    </comment>
    <comment ref="AJ34" authorId="0" shapeId="0">
      <text>
        <r>
          <rPr>
            <sz val="9"/>
            <color indexed="81"/>
            <rFont val="Tahoma"/>
            <family val="2"/>
          </rPr>
          <t>Amended 03/09/18</t>
        </r>
      </text>
    </comment>
    <comment ref="AL34" authorId="0" shapeId="0">
      <text>
        <r>
          <rPr>
            <sz val="9"/>
            <color indexed="81"/>
            <rFont val="Tahoma"/>
            <family val="2"/>
          </rPr>
          <t>Amended 03/09/18</t>
        </r>
      </text>
    </comment>
    <comment ref="AN34" authorId="0" shapeId="0">
      <text>
        <r>
          <rPr>
            <sz val="9"/>
            <color indexed="81"/>
            <rFont val="Tahoma"/>
            <family val="2"/>
          </rPr>
          <t>Total incomplete as some values contain CP_x000D_
Amended 03/09/18 _x000D_
Total includes estimated values</t>
        </r>
      </text>
    </comment>
    <comment ref="AO34" authorId="0" shapeId="0">
      <text>
        <r>
          <rPr>
            <sz val="9"/>
            <color indexed="81"/>
            <rFont val="Tahoma"/>
            <family val="2"/>
          </rPr>
          <t>Total incomplete as some values contain CP_x000D_
Amended 03/09/18 _x000D_
Total includes estimated values</t>
        </r>
      </text>
    </comment>
    <comment ref="AR34" authorId="0" shapeId="0">
      <text>
        <r>
          <rPr>
            <sz val="9"/>
            <color indexed="81"/>
            <rFont val="Tahoma"/>
            <family val="2"/>
          </rPr>
          <t>Amended 03/09/18</t>
        </r>
      </text>
    </comment>
    <comment ref="AS34" authorId="0" shapeId="0">
      <text>
        <r>
          <rPr>
            <sz val="9"/>
            <color indexed="81"/>
            <rFont val="Tahoma"/>
            <family val="2"/>
          </rPr>
          <t>Total incomplete as some values contain CP_x000D_
Amended 03/09/18 _x000D_
Total includes estimated values</t>
        </r>
      </text>
    </comment>
    <comment ref="AT34" authorId="0" shapeId="0">
      <text>
        <r>
          <rPr>
            <sz val="9"/>
            <color indexed="81"/>
            <rFont val="Tahoma"/>
            <family val="2"/>
          </rPr>
          <t>Total incomplete as some values contain CP_x000D_
Amended 03/09/18_x000D_
Total includes estimated values</t>
        </r>
      </text>
    </comment>
    <comment ref="BA34" authorId="0" shapeId="0">
      <text>
        <r>
          <rPr>
            <sz val="9"/>
            <color indexed="81"/>
            <rFont val="Tahoma"/>
            <family val="2"/>
          </rPr>
          <t xml:space="preserve">Total incomplete as some values contain CP </t>
        </r>
      </text>
    </comment>
    <comment ref="BC34" authorId="0" shapeId="0">
      <text>
        <r>
          <rPr>
            <sz val="9"/>
            <color indexed="81"/>
            <rFont val="Tahoma"/>
            <family val="2"/>
          </rPr>
          <t xml:space="preserve">Total incomplete as some values contain CP </t>
        </r>
      </text>
    </comment>
    <comment ref="BG34" authorId="0" shapeId="0">
      <text>
        <r>
          <rPr>
            <sz val="9"/>
            <color indexed="81"/>
            <rFont val="Tahoma"/>
            <family val="2"/>
          </rPr>
          <t xml:space="preserve">Total incomplete as some values contain CP </t>
        </r>
      </text>
    </comment>
    <comment ref="BI34" authorId="0" shapeId="0">
      <text>
        <r>
          <rPr>
            <sz val="9"/>
            <color indexed="81"/>
            <rFont val="Tahoma"/>
            <family val="2"/>
          </rPr>
          <t xml:space="preserve">Total incomplete as some values contain CP </t>
        </r>
      </text>
    </comment>
    <comment ref="BM34" authorId="0" shapeId="0">
      <text>
        <r>
          <rPr>
            <sz val="9"/>
            <color indexed="81"/>
            <rFont val="Tahoma"/>
            <family val="2"/>
          </rPr>
          <t xml:space="preserve">Total incomplete as some values contain CP </t>
        </r>
      </text>
    </comment>
    <comment ref="BO34" authorId="0" shapeId="0">
      <text>
        <r>
          <rPr>
            <sz val="9"/>
            <color indexed="81"/>
            <rFont val="Tahoma"/>
            <family val="2"/>
          </rPr>
          <t xml:space="preserve">Total incomplete as some values contain CP </t>
        </r>
      </text>
    </comment>
    <comment ref="CG34" authorId="0" shapeId="0">
      <text>
        <r>
          <rPr>
            <sz val="9"/>
            <color indexed="81"/>
            <rFont val="Tahoma"/>
            <family val="2"/>
          </rPr>
          <t xml:space="preserve"> _x000D_
Total incomplete as some values contain CP</t>
        </r>
      </text>
    </comment>
    <comment ref="CI34" authorId="0" shapeId="0">
      <text>
        <r>
          <rPr>
            <sz val="9"/>
            <color indexed="81"/>
            <rFont val="Tahoma"/>
            <family val="2"/>
          </rPr>
          <t xml:space="preserve"> _x000D_
Total incomplete as some values contain CP</t>
        </r>
      </text>
    </comment>
    <comment ref="CK34" authorId="0" shapeId="0">
      <text>
        <r>
          <rPr>
            <sz val="9"/>
            <color indexed="81"/>
            <rFont val="Tahoma"/>
            <family val="2"/>
          </rPr>
          <t xml:space="preserve"> _x000D_
Total incomplete as some values contain CP</t>
        </r>
      </text>
    </comment>
    <comment ref="CL34" authorId="0" shapeId="0">
      <text>
        <r>
          <rPr>
            <sz val="9"/>
            <color indexed="81"/>
            <rFont val="Tahoma"/>
            <family val="2"/>
          </rPr>
          <t xml:space="preserve"> _x000D_
Total incomplete as some values contain CP</t>
        </r>
      </text>
    </comment>
    <comment ref="CM34" authorId="0" shapeId="0">
      <text>
        <r>
          <rPr>
            <sz val="9"/>
            <color indexed="81"/>
            <rFont val="Tahoma"/>
            <family val="2"/>
          </rPr>
          <t xml:space="preserve"> _x000D_
Total incomplete as some values contain CP</t>
        </r>
      </text>
    </comment>
    <comment ref="CN34" authorId="0" shapeId="0">
      <text>
        <r>
          <rPr>
            <sz val="9"/>
            <color indexed="81"/>
            <rFont val="Tahoma"/>
            <family val="2"/>
          </rPr>
          <t xml:space="preserve"> _x000D_
Total incomplete as some values contain CP</t>
        </r>
      </text>
    </comment>
    <comment ref="CO34" authorId="0" shapeId="0">
      <text>
        <r>
          <rPr>
            <sz val="9"/>
            <color indexed="81"/>
            <rFont val="Tahoma"/>
            <family val="2"/>
          </rPr>
          <t xml:space="preserve"> _x000D_
Total incomplete as some values contain CP</t>
        </r>
      </text>
    </comment>
    <comment ref="CP34" authorId="0" shapeId="0">
      <text>
        <r>
          <rPr>
            <sz val="9"/>
            <color indexed="81"/>
            <rFont val="Tahoma"/>
            <family val="2"/>
          </rPr>
          <t xml:space="preserve"> _x000D_
Total incomplete as some values contain CP</t>
        </r>
      </text>
    </comment>
    <comment ref="CQ34" authorId="0" shapeId="0">
      <text>
        <r>
          <rPr>
            <sz val="9"/>
            <color indexed="81"/>
            <rFont val="Tahoma"/>
            <family val="2"/>
          </rPr>
          <t xml:space="preserve"> _x000D_
Total incomplete as some values contain CP</t>
        </r>
      </text>
    </comment>
    <comment ref="CR34" authorId="0" shapeId="0">
      <text>
        <r>
          <rPr>
            <sz val="9"/>
            <color indexed="81"/>
            <rFont val="Tahoma"/>
            <family val="2"/>
          </rPr>
          <t xml:space="preserve"> _x000D_
Total incomplete as some values contain CP</t>
        </r>
      </text>
    </comment>
    <comment ref="CS34" authorId="0" shapeId="0">
      <text>
        <r>
          <rPr>
            <sz val="9"/>
            <color indexed="81"/>
            <rFont val="Tahoma"/>
            <family val="2"/>
          </rPr>
          <t xml:space="preserve"> _x000D_
Total incomplete as some values contain CP</t>
        </r>
      </text>
    </comment>
    <comment ref="DT34" authorId="0" shapeId="0">
      <text>
        <r>
          <rPr>
            <sz val="9"/>
            <color indexed="81"/>
            <rFont val="Tahoma"/>
            <family val="2"/>
          </rPr>
          <t>Not currently reporting accesses and downloads due to concerns about accuracy</t>
        </r>
      </text>
    </comment>
    <comment ref="DU34" authorId="0" shapeId="0">
      <text>
        <r>
          <rPr>
            <sz val="9"/>
            <color indexed="81"/>
            <rFont val="Tahoma"/>
            <family val="2"/>
          </rPr>
          <t>Not currently reporting accesses and downloads due to concerns about accuracy</t>
        </r>
      </text>
    </comment>
    <comment ref="AD35" authorId="0" shapeId="0">
      <text>
        <r>
          <rPr>
            <sz val="9"/>
            <color indexed="81"/>
            <rFont val="Tahoma"/>
            <family val="2"/>
          </rPr>
          <t>Reduction in size of high demand collection</t>
        </r>
      </text>
    </comment>
    <comment ref="AF35" authorId="0" shapeId="0">
      <text>
        <r>
          <rPr>
            <sz val="9"/>
            <color indexed="81"/>
            <rFont val="Tahoma"/>
            <family val="2"/>
          </rPr>
          <t>Started using RapidILL in September</t>
        </r>
      </text>
    </comment>
    <comment ref="DV35" authorId="0" shapeId="0">
      <text>
        <r>
          <rPr>
            <sz val="9"/>
            <color indexed="81"/>
            <rFont val="Tahoma"/>
            <family val="2"/>
          </rPr>
          <t xml:space="preserve"> _x000D_
Total incomplete as some values contain CP</t>
        </r>
      </text>
    </comment>
    <comment ref="X36" authorId="0" shapeId="0">
      <text>
        <r>
          <rPr>
            <sz val="9"/>
            <color indexed="81"/>
            <rFont val="Tahoma"/>
            <family val="2"/>
          </rPr>
          <t xml:space="preserve">A new section was introduced to Library Services in the 2016 restructure, "Student Learning and Development", the staff in this section area are academics. </t>
        </r>
      </text>
    </comment>
    <comment ref="BX36" authorId="0" shapeId="0">
      <text>
        <r>
          <rPr>
            <sz val="9"/>
            <color indexed="81"/>
            <rFont val="Tahoma"/>
            <family val="2"/>
          </rPr>
          <t xml:space="preserve"> _x000D_
Total incomplete as some values contain CP</t>
        </r>
      </text>
    </comment>
    <comment ref="CG36" authorId="0" shapeId="0">
      <text>
        <r>
          <rPr>
            <sz val="9"/>
            <color indexed="81"/>
            <rFont val="Tahoma"/>
            <family val="2"/>
          </rPr>
          <t xml:space="preserve"> _x000D_
Total incomplete as some values contain CP</t>
        </r>
      </text>
    </comment>
    <comment ref="CI36" authorId="0" shapeId="0">
      <text>
        <r>
          <rPr>
            <sz val="9"/>
            <color indexed="81"/>
            <rFont val="Tahoma"/>
            <family val="2"/>
          </rPr>
          <t xml:space="preserve"> _x000D_
Total incomplete as some values contain CP</t>
        </r>
      </text>
    </comment>
    <comment ref="CK36" authorId="0" shapeId="0">
      <text>
        <r>
          <rPr>
            <sz val="9"/>
            <color indexed="81"/>
            <rFont val="Tahoma"/>
            <family val="2"/>
          </rPr>
          <t xml:space="preserve"> _x000D_
Total incomplete as some values contain CP</t>
        </r>
      </text>
    </comment>
    <comment ref="CP36" authorId="0" shapeId="0">
      <text>
        <r>
          <rPr>
            <sz val="9"/>
            <color indexed="81"/>
            <rFont val="Tahoma"/>
            <family val="2"/>
          </rPr>
          <t xml:space="preserve"> _x000D_
Total incomplete as some values contain CP</t>
        </r>
      </text>
    </comment>
    <comment ref="CQ36" authorId="0" shapeId="0">
      <text>
        <r>
          <rPr>
            <sz val="9"/>
            <color indexed="81"/>
            <rFont val="Tahoma"/>
            <family val="2"/>
          </rPr>
          <t xml:space="preserve"> _x000D_
Total incomplete as some values contain CP</t>
        </r>
      </text>
    </comment>
    <comment ref="CS36" authorId="0" shapeId="0">
      <text>
        <r>
          <rPr>
            <sz val="9"/>
            <color indexed="81"/>
            <rFont val="Tahoma"/>
            <family val="2"/>
          </rPr>
          <t xml:space="preserve"> _x000D_
Total incomplete as some values contain CP</t>
        </r>
      </text>
    </comment>
    <comment ref="D37" authorId="0" shapeId="0">
      <text>
        <r>
          <rPr>
            <sz val="9"/>
            <color indexed="81"/>
            <rFont val="Tahoma"/>
            <family val="2"/>
          </rPr>
          <t>End 2017: data clean up of Library spaces in the University's Integrated Workplace Management System platform, resulting in removal of incorrectly coded spaces from Library's usable area, hence the apparent drop.</t>
        </r>
      </text>
    </comment>
    <comment ref="M37" authorId="0" shapeId="0">
      <text>
        <r>
          <rPr>
            <sz val="9"/>
            <color indexed="81"/>
            <rFont val="Tahoma"/>
            <family val="2"/>
          </rPr>
          <t>Based on budgeted FTE, not occupancy headcount.</t>
        </r>
      </text>
    </comment>
    <comment ref="AB37" authorId="0" shapeId="0">
      <text>
        <r>
          <rPr>
            <sz val="9"/>
            <color indexed="81"/>
            <rFont val="Tahoma"/>
            <family val="2"/>
          </rPr>
          <t>Last years figure included desk stats only from June 2016, 2017 figure includes for all year. ChatNow and AskUsNow included (IT and directional queries excluded)</t>
        </r>
      </text>
    </comment>
    <comment ref="AL37" authorId="0" shapeId="0">
      <text>
        <r>
          <rPr>
            <sz val="9"/>
            <color indexed="81"/>
            <rFont val="Tahoma"/>
            <family val="2"/>
          </rPr>
          <t>Change over 2016 as a result of error with 206 calculation of (at the time) new category.</t>
        </r>
      </text>
    </comment>
    <comment ref="BK37" authorId="0" shapeId="0">
      <text>
        <r>
          <rPr>
            <sz val="9"/>
            <color indexed="81"/>
            <rFont val="Tahoma"/>
            <family val="2"/>
          </rPr>
          <t>Change over 2016: Includes new sub - EBSCO Megafile Ultimate package titles. This package not included in deemed list provided. Advice from CAUL to report in this category.</t>
        </r>
      </text>
    </comment>
    <comment ref="BY37" authorId="0" shapeId="0">
      <text>
        <r>
          <rPr>
            <sz val="9"/>
            <color indexed="81"/>
            <rFont val="Tahoma"/>
            <family val="2"/>
          </rPr>
          <t>Category is for one off purchases of serials so will vary each year depending on the reallocation of Library funds to collection purchases.</t>
        </r>
      </text>
    </comment>
    <comment ref="DQ37" authorId="0" shapeId="0">
      <text>
        <r>
          <rPr>
            <sz val="9"/>
            <color indexed="81"/>
            <rFont val="Tahoma"/>
            <family val="2"/>
          </rPr>
          <t>Metadata only records NOT collected by Repository</t>
        </r>
      </text>
    </comment>
    <comment ref="DR37" authorId="0" shapeId="0">
      <text>
        <r>
          <rPr>
            <sz val="9"/>
            <color indexed="81"/>
            <rFont val="Tahoma"/>
            <family val="2"/>
          </rPr>
          <t>Metadata only records NOT collected by Repository</t>
        </r>
      </text>
    </comment>
    <comment ref="DT37" authorId="0" shapeId="0">
      <text>
        <r>
          <rPr>
            <sz val="9"/>
            <color indexed="81"/>
            <rFont val="Tahoma"/>
            <family val="2"/>
          </rPr>
          <t>Comprised of downloads plus views, cannot fully guarantee the exclusion of robots/spiders.</t>
        </r>
      </text>
    </comment>
    <comment ref="DU37" authorId="0" shapeId="0">
      <text>
        <r>
          <rPr>
            <sz val="9"/>
            <color indexed="81"/>
            <rFont val="Tahoma"/>
            <family val="2"/>
          </rPr>
          <t>Metadata only records NOT collected by Repository</t>
        </r>
      </text>
    </comment>
    <comment ref="DV37" authorId="0" shapeId="0">
      <text>
        <r>
          <rPr>
            <sz val="9"/>
            <color indexed="81"/>
            <rFont val="Tahoma"/>
            <family val="2"/>
          </rPr>
          <t xml:space="preserve"> _x000D_
Total includes NA responses</t>
        </r>
      </text>
    </comment>
    <comment ref="E39" authorId="0" shapeId="0">
      <text>
        <r>
          <rPr>
            <sz val="9"/>
            <color indexed="81"/>
            <rFont val="Tahoma"/>
            <family val="2"/>
          </rPr>
          <t>Extended Opening hours 7am-1am from 8 May - 30 June &amp; 18 Sept - 10 Nov</t>
        </r>
      </text>
    </comment>
    <comment ref="AC39" authorId="0" shapeId="0">
      <text>
        <r>
          <rPr>
            <sz val="9"/>
            <color indexed="81"/>
            <rFont val="Tahoma"/>
            <family val="2"/>
          </rPr>
          <t>Reflects increase in borrowing periods for all UTS categories.</t>
        </r>
      </text>
    </comment>
    <comment ref="AE39" authorId="0" shapeId="0">
      <text>
        <r>
          <rPr>
            <sz val="9"/>
            <color indexed="81"/>
            <rFont val="Tahoma"/>
            <family val="2"/>
          </rPr>
          <t>Reduction due to changes in membership processes.</t>
        </r>
      </text>
    </comment>
    <comment ref="CU39" authorId="0" shapeId="0">
      <text>
        <r>
          <rPr>
            <sz val="9"/>
            <color indexed="81"/>
            <rFont val="Tahoma"/>
            <family val="2"/>
          </rPr>
          <t>Reduction due to changes in membership processes.</t>
        </r>
      </text>
    </comment>
    <comment ref="CV39" authorId="0" shapeId="0">
      <text>
        <r>
          <rPr>
            <sz val="9"/>
            <color indexed="81"/>
            <rFont val="Tahoma"/>
            <family val="2"/>
          </rPr>
          <t>Increase due to free alumni membership.</t>
        </r>
      </text>
    </comment>
    <comment ref="DT39" authorId="0" shapeId="0">
      <text>
        <r>
          <rPr>
            <sz val="9"/>
            <color indexed="81"/>
            <rFont val="Tahoma"/>
            <family val="2"/>
          </rPr>
          <t>New data collection methodology</t>
        </r>
      </text>
    </comment>
    <comment ref="F41" authorId="0" shapeId="0">
      <text>
        <r>
          <rPr>
            <sz val="9"/>
            <color indexed="81"/>
            <rFont val="Tahoma"/>
            <family val="2"/>
          </rPr>
          <t>As at Dec 2017</t>
        </r>
      </text>
    </comment>
    <comment ref="K41" authorId="0" shapeId="0">
      <text>
        <r>
          <rPr>
            <sz val="9"/>
            <color indexed="81"/>
            <rFont val="Tahoma"/>
            <family val="2"/>
          </rPr>
          <t>Library took on University Archives and Records Management in 2017</t>
        </r>
      </text>
    </comment>
    <comment ref="AJ41" authorId="0" shapeId="0">
      <text>
        <r>
          <rPr>
            <sz val="9"/>
            <color indexed="81"/>
            <rFont val="Tahoma"/>
            <family val="2"/>
          </rPr>
          <t>Includes 37,564 streaming audio, 6,776 streaming video and 18,510 streaming video DDA and 2,503 free or open access ebooks._x000D_
Note: 2016 figure incorrectly included purchased collection ebooks here instead of in E-books: Purchased Titles held</t>
        </r>
      </text>
    </comment>
    <comment ref="AN41" authorId="0" shapeId="0">
      <text>
        <r>
          <rPr>
            <sz val="9"/>
            <color indexed="81"/>
            <rFont val="Tahoma"/>
            <family val="2"/>
          </rPr>
          <t>2016 figure did not include purchased ebook collections.  This figure was incorrectly included in the Non-serial Items Held Monographs figure</t>
        </r>
      </text>
    </comment>
    <comment ref="AP41" authorId="0" shapeId="0">
      <text>
        <r>
          <rPr>
            <sz val="9"/>
            <color indexed="81"/>
            <rFont val="Tahoma"/>
            <family val="2"/>
          </rPr>
          <t xml:space="preserve">Includes 37,564 streaming audio, 6,776 streaming video, 18,510 streaming video DDA and 2,503 free or open access ebooks._x000D_
._x000D_
</t>
        </r>
      </text>
    </comment>
    <comment ref="AU41" authorId="0" shapeId="0">
      <text>
        <r>
          <rPr>
            <sz val="9"/>
            <color indexed="81"/>
            <rFont val="Tahoma"/>
            <family val="2"/>
          </rPr>
          <t>NA (Not Applicable)</t>
        </r>
      </text>
    </comment>
    <comment ref="AV41" authorId="0" shapeId="0">
      <text>
        <r>
          <rPr>
            <sz val="9"/>
            <color indexed="81"/>
            <rFont val="Tahoma"/>
            <family val="2"/>
          </rPr>
          <t>NA (Not Applicable)</t>
        </r>
      </text>
    </comment>
    <comment ref="AW41" authorId="0" shapeId="0">
      <text>
        <r>
          <rPr>
            <sz val="9"/>
            <color indexed="81"/>
            <rFont val="Tahoma"/>
            <family val="2"/>
          </rPr>
          <t>NA (Not Applicable)</t>
        </r>
      </text>
    </comment>
    <comment ref="AY41" authorId="0" shapeId="0">
      <text>
        <r>
          <rPr>
            <sz val="9"/>
            <color indexed="81"/>
            <rFont val="Tahoma"/>
            <family val="2"/>
          </rPr>
          <t>Includes open access &amp; 17th &amp; 18th Century Nichols (660)</t>
        </r>
      </text>
    </comment>
    <comment ref="AZ41" authorId="0" shapeId="0">
      <text>
        <r>
          <rPr>
            <sz val="9"/>
            <color indexed="81"/>
            <rFont val="Tahoma"/>
            <family val="2"/>
          </rPr>
          <t>No new PC in 2017</t>
        </r>
      </text>
    </comment>
    <comment ref="BB41" authorId="0" shapeId="0">
      <text>
        <r>
          <rPr>
            <sz val="9"/>
            <color indexed="81"/>
            <rFont val="Tahoma"/>
            <family val="2"/>
          </rPr>
          <t>New from deemed list: _x000D_
JSTOR A&amp;S XIII - 191_x000D_
JSTOR BUS IV  - 78</t>
        </r>
      </text>
    </comment>
    <comment ref="BF41" authorId="0" shapeId="0">
      <text>
        <r>
          <rPr>
            <sz val="9"/>
            <color indexed="81"/>
            <rFont val="Tahoma"/>
            <family val="2"/>
          </rPr>
          <t>Cancelled : 1,1706 -_x000D_
PsycCritiques (3)_x000D_
Dbpia (1671)_x000D_
IMF elibrary (32)_x000D_
_x000D_
0 from deemed list</t>
        </r>
      </text>
    </comment>
    <comment ref="BH41" authorId="0" shapeId="0">
      <text>
        <r>
          <rPr>
            <sz val="9"/>
            <color indexed="81"/>
            <rFont val="Tahoma"/>
            <family val="2"/>
          </rPr>
          <t>No cancellations of aggreg collections</t>
        </r>
      </text>
    </comment>
    <comment ref="BK41" authorId="0" shapeId="0">
      <text>
        <r>
          <rPr>
            <sz val="9"/>
            <color indexed="81"/>
            <rFont val="Tahoma"/>
            <family val="2"/>
          </rPr>
          <t>Added ALL available open access journals :  11,143 &amp; Free ejournals : 23,690</t>
        </r>
      </text>
    </comment>
    <comment ref="BP41" authorId="0" shapeId="0">
      <text>
        <r>
          <rPr>
            <sz val="9"/>
            <color indexed="81"/>
            <rFont val="Tahoma"/>
            <family val="2"/>
          </rPr>
          <t>Used JUSP - Annual summary of publisher usage BR2. JUSP does not capture all UWA usage</t>
        </r>
      </text>
    </comment>
    <comment ref="BQ41" authorId="0" shapeId="0">
      <text>
        <r>
          <rPr>
            <sz val="9"/>
            <color indexed="81"/>
            <rFont val="Tahoma"/>
            <family val="2"/>
          </rPr>
          <t>Used JUSP: Annual summary of publisher usage including JR1, JR1a &amp; JR1GOA. JUSP does not capture all UWA usage</t>
        </r>
      </text>
    </comment>
    <comment ref="BS41" authorId="0" shapeId="0">
      <text>
        <r>
          <rPr>
            <sz val="9"/>
            <color indexed="81"/>
            <rFont val="Tahoma"/>
            <family val="2"/>
          </rPr>
          <t xml:space="preserve">Increase due to Library projects expenditure_x000D_
</t>
        </r>
      </text>
    </comment>
    <comment ref="BV41" authorId="0" shapeId="0">
      <text>
        <r>
          <rPr>
            <sz val="9"/>
            <color indexed="81"/>
            <rFont val="Tahoma"/>
            <family val="2"/>
          </rPr>
          <t xml:space="preserve">Added in Music audio subs here (change from 2016)_x000D_
</t>
        </r>
      </text>
    </comment>
    <comment ref="BY41" authorId="0" shapeId="0">
      <text>
        <r>
          <rPr>
            <sz val="9"/>
            <color indexed="81"/>
            <rFont val="Tahoma"/>
            <family val="2"/>
          </rPr>
          <t xml:space="preserve">Increase due to Library projects expenditure_x000D_
</t>
        </r>
      </text>
    </comment>
    <comment ref="CE41" authorId="0" shapeId="0">
      <text>
        <r>
          <rPr>
            <sz val="9"/>
            <color indexed="81"/>
            <rFont val="Tahoma"/>
            <family val="2"/>
          </rPr>
          <t>Generated from PeopleSoft and includes Salaries and Casuals</t>
        </r>
      </text>
    </comment>
    <comment ref="CF41" authorId="0" shapeId="0">
      <text>
        <r>
          <rPr>
            <sz val="9"/>
            <color indexed="81"/>
            <rFont val="Tahoma"/>
            <family val="2"/>
          </rPr>
          <t>Generated from PeopleSoft and includes: IGS Administration, Staff Training, Lib IT syst, Gen Exp, Travel, Prof Membership, Lib Collection Storage, Safety and Health, Recog and Reward, IT equipment, Furn and non IT equip, Pub and Marketing, Surveys</t>
        </r>
      </text>
    </comment>
    <comment ref="CH41" authorId="0" shapeId="0">
      <text>
        <r>
          <rPr>
            <sz val="9"/>
            <color indexed="81"/>
            <rFont val="Tahoma"/>
            <family val="2"/>
          </rPr>
          <t>Generated from PeopleSoft and includes: Additional seating for Law, Reid, BJM</t>
        </r>
      </text>
    </comment>
    <comment ref="CV41" authorId="0" shapeId="0">
      <text>
        <r>
          <rPr>
            <sz val="9"/>
            <color indexed="81"/>
            <rFont val="Tahoma"/>
            <family val="2"/>
          </rPr>
          <t>Includes Associate staff, excludes ULANZ borrowers expiring 28 Feb 2017</t>
        </r>
      </text>
    </comment>
    <comment ref="AE43" authorId="0" shapeId="0">
      <text>
        <r>
          <rPr>
            <sz val="9"/>
            <color indexed="81"/>
            <rFont val="Tahoma"/>
            <family val="2"/>
          </rPr>
          <t>ULANZ 941_x000D_
CAVAL 1288</t>
        </r>
      </text>
    </comment>
    <comment ref="AL43" authorId="0" shapeId="0">
      <text>
        <r>
          <rPr>
            <sz val="9"/>
            <color indexed="81"/>
            <rFont val="Tahoma"/>
            <family val="2"/>
          </rPr>
          <t>Figure adjusted for duplicate titles, and for some corrected coding on records.</t>
        </r>
      </text>
    </comment>
    <comment ref="AM43" authorId="0" shapeId="0">
      <text>
        <r>
          <rPr>
            <sz val="9"/>
            <color indexed="81"/>
            <rFont val="Tahoma"/>
            <family val="2"/>
          </rPr>
          <t>there was a reduction in the number of subscription packages.</t>
        </r>
      </text>
    </comment>
    <comment ref="AR43" authorId="0" shapeId="0">
      <text>
        <r>
          <rPr>
            <sz val="9"/>
            <color indexed="81"/>
            <rFont val="Tahoma"/>
            <family val="2"/>
          </rPr>
          <t>There was a reduction in the number of PDA and evidence-based acquisition packages, and a reduction in the number of duplicated titles.</t>
        </r>
      </text>
    </comment>
    <comment ref="DO43" authorId="0" shapeId="0">
      <text>
        <r>
          <rPr>
            <sz val="9"/>
            <color indexed="81"/>
            <rFont val="Tahoma"/>
            <family val="2"/>
          </rPr>
          <t>Open Repository only, does not include items repressed on dark repository</t>
        </r>
      </text>
    </comment>
    <comment ref="DR43" authorId="0" shapeId="0">
      <text>
        <r>
          <rPr>
            <sz val="9"/>
            <color indexed="81"/>
            <rFont val="Tahoma"/>
            <family val="2"/>
          </rPr>
          <t>Open Repository only</t>
        </r>
      </text>
    </comment>
    <comment ref="DS43" authorId="0" shapeId="0">
      <text>
        <r>
          <rPr>
            <sz val="9"/>
            <color indexed="81"/>
            <rFont val="Tahoma"/>
            <family val="2"/>
          </rPr>
          <t>Open Repository only</t>
        </r>
      </text>
    </comment>
    <comment ref="DV43" authorId="0" shapeId="0">
      <text>
        <r>
          <rPr>
            <sz val="9"/>
            <color indexed="81"/>
            <rFont val="Tahoma"/>
            <family val="2"/>
          </rPr>
          <t>Incomplete as some stats CP _x000D_
Total incomplete as some values contain CP</t>
        </r>
      </text>
    </comment>
    <comment ref="C44" authorId="0" shapeId="0">
      <text>
        <r>
          <rPr>
            <sz val="9"/>
            <color indexed="81"/>
            <rFont val="Tahoma"/>
            <family val="2"/>
          </rPr>
          <t>Opening of Parramatta City Campus</t>
        </r>
      </text>
    </comment>
    <comment ref="H44" authorId="0" shapeId="0">
      <text>
        <r>
          <rPr>
            <sz val="9"/>
            <color indexed="81"/>
            <rFont val="Tahoma"/>
            <family val="2"/>
          </rPr>
          <t>Large Early Retirement Scheme in December 2016.</t>
        </r>
      </text>
    </comment>
    <comment ref="T44" authorId="0" shapeId="0">
      <text>
        <r>
          <rPr>
            <sz val="9"/>
            <color indexed="81"/>
            <rFont val="Tahoma"/>
            <family val="2"/>
          </rPr>
          <t>Add 2 SL and SJ</t>
        </r>
      </text>
    </comment>
    <comment ref="U44" authorId="0" shapeId="0">
      <text>
        <r>
          <rPr>
            <sz val="9"/>
            <color indexed="81"/>
            <rFont val="Tahoma"/>
            <family val="2"/>
          </rPr>
          <t>Minus 2 SL</t>
        </r>
      </text>
    </comment>
    <comment ref="AC44" authorId="0" shapeId="0">
      <text>
        <r>
          <rPr>
            <sz val="9"/>
            <color indexed="81"/>
            <rFont val="Tahoma"/>
            <family val="2"/>
          </rPr>
          <t>Less Textbooks borrowed due to the introduction of free digital textbooks for first year units.</t>
        </r>
      </text>
    </comment>
    <comment ref="AD44" authorId="0" shapeId="0">
      <text>
        <r>
          <rPr>
            <sz val="9"/>
            <color indexed="81"/>
            <rFont val="Tahoma"/>
            <family val="2"/>
          </rPr>
          <t>After implementation of Free Digital Textbook Scheme.</t>
        </r>
      </text>
    </comment>
    <comment ref="AM44" authorId="0" shapeId="0">
      <text>
        <r>
          <rPr>
            <sz val="9"/>
            <color indexed="81"/>
            <rFont val="Tahoma"/>
            <family val="2"/>
          </rPr>
          <t>Resumed Ebrary Academic Complete subscription</t>
        </r>
      </text>
    </comment>
    <comment ref="CF44" authorId="0" shapeId="0">
      <text>
        <r>
          <rPr>
            <sz val="9"/>
            <color indexed="81"/>
            <rFont val="Tahoma"/>
            <family val="2"/>
          </rPr>
          <t>Have not previously included LMS</t>
        </r>
      </text>
    </comment>
    <comment ref="E46" authorId="0" shapeId="0">
      <text>
        <r>
          <rPr>
            <sz val="9"/>
            <color indexed="81"/>
            <rFont val="Tahoma"/>
            <family val="2"/>
          </rPr>
          <t>Increased to 98 during month prior to examinations</t>
        </r>
      </text>
    </comment>
    <comment ref="AR46" authorId="0" shapeId="0">
      <text>
        <r>
          <rPr>
            <sz val="9"/>
            <color indexed="81"/>
            <rFont val="Tahoma"/>
            <family val="2"/>
          </rPr>
          <t>Refresh of PDA profile mid-year and change of subject-based profile significantly increased pool of accessible titles</t>
        </r>
      </text>
    </comment>
    <comment ref="AY46" authorId="0" shapeId="0">
      <text>
        <r>
          <rPr>
            <sz val="9"/>
            <color indexed="81"/>
            <rFont val="Tahoma"/>
            <family val="2"/>
          </rPr>
          <t xml:space="preserve">Includes 2 individual packages </t>
        </r>
      </text>
    </comment>
    <comment ref="BJ46" authorId="0" shapeId="0">
      <text>
        <r>
          <rPr>
            <sz val="9"/>
            <color indexed="81"/>
            <rFont val="Tahoma"/>
            <family val="2"/>
          </rPr>
          <t>Previous year incorrectly reported: correct 2016 figure should be 330</t>
        </r>
      </text>
    </comment>
    <comment ref="BA47" authorId="0" shapeId="0">
      <text>
        <r>
          <rPr>
            <sz val="9"/>
            <color indexed="81"/>
            <rFont val="Tahoma"/>
            <family val="2"/>
          </rPr>
          <t>Total includes NA responses</t>
        </r>
      </text>
    </comment>
    <comment ref="BC47" authorId="0" shapeId="0">
      <text>
        <r>
          <rPr>
            <sz val="9"/>
            <color indexed="81"/>
            <rFont val="Tahoma"/>
            <family val="2"/>
          </rPr>
          <t xml:space="preserve">Total includes NA responses </t>
        </r>
      </text>
    </comment>
    <comment ref="BG47" authorId="0" shapeId="0">
      <text>
        <r>
          <rPr>
            <sz val="9"/>
            <color indexed="81"/>
            <rFont val="Tahoma"/>
            <family val="2"/>
          </rPr>
          <t>Total includes NA responses</t>
        </r>
      </text>
    </comment>
    <comment ref="BI47" authorId="0" shapeId="0">
      <text>
        <r>
          <rPr>
            <sz val="9"/>
            <color indexed="81"/>
            <rFont val="Tahoma"/>
            <family val="2"/>
          </rPr>
          <t>Total includes NA responses</t>
        </r>
      </text>
    </comment>
    <comment ref="BM47" authorId="0" shapeId="0">
      <text>
        <r>
          <rPr>
            <sz val="9"/>
            <color indexed="81"/>
            <rFont val="Tahoma"/>
            <family val="2"/>
          </rPr>
          <t>Total includes NA responses</t>
        </r>
      </text>
    </comment>
    <comment ref="BO47" authorId="0" shapeId="0">
      <text>
        <r>
          <rPr>
            <sz val="9"/>
            <color indexed="81"/>
            <rFont val="Tahoma"/>
            <family val="2"/>
          </rPr>
          <t>Total includes NA responses</t>
        </r>
      </text>
    </comment>
    <comment ref="F48" authorId="0" shapeId="0">
      <text>
        <r>
          <rPr>
            <sz val="9"/>
            <color indexed="81"/>
            <rFont val="Tahoma"/>
            <family val="2"/>
          </rPr>
          <t>Several rooms in the building are no longer under Library ownership/management.</t>
        </r>
      </text>
    </comment>
    <comment ref="M48" authorId="0" shapeId="0">
      <text>
        <r>
          <rPr>
            <sz val="9"/>
            <color indexed="81"/>
            <rFont val="Tahoma"/>
            <family val="2"/>
          </rPr>
          <t>Previous returns appear to have included some staff not directly related to "library" services.</t>
        </r>
      </text>
    </comment>
    <comment ref="Z48" authorId="0" shapeId="0">
      <text>
        <r>
          <rPr>
            <sz val="9"/>
            <color indexed="81"/>
            <rFont val="Tahoma"/>
            <family val="2"/>
          </rPr>
          <t>At Lincoln University we have an integrated Library, Teaching and Learning department which greatly complicates reporting of "Library" instruction etc sessions.  In light of other institutions moving to similar models of integration we recommend that some of these measures are looked at closely.</t>
        </r>
      </text>
    </comment>
    <comment ref="AA48" authorId="0" shapeId="0">
      <text>
        <r>
          <rPr>
            <sz val="9"/>
            <color indexed="81"/>
            <rFont val="Tahoma"/>
            <family val="2"/>
          </rPr>
          <t>Estimate</t>
        </r>
      </text>
    </comment>
    <comment ref="AB48" authorId="0" shapeId="0">
      <text>
        <r>
          <rPr>
            <sz val="9"/>
            <color indexed="81"/>
            <rFont val="Tahoma"/>
            <family val="2"/>
          </rPr>
          <t>Estimated from some known data.   We operate a shared service point with teaching &amp; learning - inquiries cannot be differentiated.</t>
        </r>
      </text>
    </comment>
    <comment ref="AW48" authorId="0" shapeId="0">
      <text>
        <r>
          <rPr>
            <sz val="9"/>
            <color indexed="81"/>
            <rFont val="Tahoma"/>
            <family val="2"/>
          </rPr>
          <t>Cannot be reported</t>
        </r>
      </text>
    </comment>
    <comment ref="DT48" authorId="0" shapeId="0">
      <text>
        <r>
          <rPr>
            <sz val="9"/>
            <color indexed="81"/>
            <rFont val="Tahoma"/>
            <family val="2"/>
          </rPr>
          <t>Based on 2016 data - currently updated statistics are not available.</t>
        </r>
      </text>
    </comment>
    <comment ref="AO50" authorId="0" shapeId="0">
      <text>
        <r>
          <rPr>
            <sz val="9"/>
            <color indexed="81"/>
            <rFont val="Tahoma"/>
            <family val="2"/>
          </rPr>
          <t>Total incomplete as some values contain CP _x000D_
Total includes estimated values</t>
        </r>
      </text>
    </comment>
    <comment ref="AR50" authorId="0" shapeId="0">
      <text>
        <r>
          <rPr>
            <sz val="9"/>
            <color indexed="81"/>
            <rFont val="Tahoma"/>
            <family val="2"/>
          </rPr>
          <t>There was a significant increase in evidence based acquisition packages in 2017.</t>
        </r>
      </text>
    </comment>
    <comment ref="AS50" authorId="0" shapeId="0">
      <text>
        <r>
          <rPr>
            <sz val="9"/>
            <color indexed="81"/>
            <rFont val="Tahoma"/>
            <family val="2"/>
          </rPr>
          <t>Total incomplete as some values contain CP</t>
        </r>
      </text>
    </comment>
    <comment ref="AT50" authorId="0" shapeId="0">
      <text>
        <r>
          <rPr>
            <sz val="9"/>
            <color indexed="81"/>
            <rFont val="Tahoma"/>
            <family val="2"/>
          </rPr>
          <t>Total incomplete as some values contain CP</t>
        </r>
      </text>
    </comment>
    <comment ref="AW50" authorId="0" shapeId="0">
      <text>
        <r>
          <rPr>
            <sz val="9"/>
            <color indexed="81"/>
            <rFont val="Tahoma"/>
            <family val="2"/>
          </rPr>
          <t>Manual processes used to count this figure previously have been inaccurate. The 2017 figure and future figures will be supplied from the Library Management System.</t>
        </r>
      </text>
    </comment>
    <comment ref="C51" authorId="0" shapeId="0">
      <text>
        <r>
          <rPr>
            <sz val="9"/>
            <color indexed="81"/>
            <rFont val="Tahoma"/>
            <family val="2"/>
          </rPr>
          <t>Closure of the Education Library in November 2017 which has now been absorbed into the Central Library</t>
        </r>
      </text>
    </comment>
    <comment ref="D51" authorId="0" shapeId="0">
      <text>
        <r>
          <rPr>
            <sz val="9"/>
            <color indexed="81"/>
            <rFont val="Tahoma"/>
            <family val="2"/>
          </rPr>
          <t>Excludes offsite storage.  Same as 2016 although the use of the spaces has changed</t>
        </r>
      </text>
    </comment>
    <comment ref="E51" authorId="0" shapeId="0">
      <text>
        <r>
          <rPr>
            <sz val="9"/>
            <color indexed="81"/>
            <rFont val="Tahoma"/>
            <family val="2"/>
          </rPr>
          <t xml:space="preserve">Trialled 8am-11pm opening hours in Semester 2 for Friday, Saturday and Sunday during the last 4 weeks of Semester 2.  </t>
        </r>
      </text>
    </comment>
    <comment ref="F51" authorId="0" shapeId="0">
      <text>
        <r>
          <rPr>
            <sz val="9"/>
            <color indexed="81"/>
            <rFont val="Tahoma"/>
            <family val="2"/>
          </rPr>
          <t>Additional seating created in Central Library due to change in space and furniture</t>
        </r>
      </text>
    </comment>
    <comment ref="K51" authorId="0" shapeId="0">
      <text>
        <r>
          <rPr>
            <sz val="9"/>
            <color indexed="81"/>
            <rFont val="Tahoma"/>
            <family val="2"/>
          </rPr>
          <t>Changes in the eLearning team which is now part of Library</t>
        </r>
      </text>
    </comment>
    <comment ref="AA51" authorId="0" shapeId="0">
      <text>
        <r>
          <rPr>
            <sz val="9"/>
            <color indexed="81"/>
            <rFont val="Tahoma"/>
            <family val="2"/>
          </rPr>
          <t xml:space="preserve">Scaling teaching using web conferencing and promotion via social media and targeting large transition classes e.g.   First year, honours and taught masters  </t>
        </r>
      </text>
    </comment>
    <comment ref="AE51" authorId="0" shapeId="0">
      <text>
        <r>
          <rPr>
            <sz val="9"/>
            <color indexed="81"/>
            <rFont val="Tahoma"/>
            <family val="2"/>
          </rPr>
          <t>Speed of response by Document Delivery team and our policy of checking and lending when we can within our e-content licences</t>
        </r>
      </text>
    </comment>
    <comment ref="AF51" authorId="0" shapeId="0">
      <text>
        <r>
          <rPr>
            <sz val="9"/>
            <color indexed="81"/>
            <rFont val="Tahoma"/>
            <family val="2"/>
          </rPr>
          <t>These are the raw figures from VDX, OCLC and Subito which we consider to be more accurate than our previous manual methods of recording.  The capturing of doc del stats will be reviewed again in 2018</t>
        </r>
      </text>
    </comment>
    <comment ref="AG51" authorId="0" shapeId="0">
      <text>
        <r>
          <rPr>
            <sz val="9"/>
            <color indexed="81"/>
            <rFont val="Tahoma"/>
            <family val="2"/>
          </rPr>
          <t>These are the raw figures from VDX, OCLC and Subito which we consider to be more accurate than our previous manual methods of recording.  The capturing of doc del stats will be reviewed again in 2018.  Includes purchased articles and items as well.</t>
        </r>
      </text>
    </comment>
    <comment ref="AR51" authorId="0" shapeId="0">
      <text>
        <r>
          <rPr>
            <sz val="9"/>
            <color indexed="81"/>
            <rFont val="Tahoma"/>
            <family val="2"/>
          </rPr>
          <t>We trialled ProQuest ATO and made some reductions to our DDA pool</t>
        </r>
      </text>
    </comment>
    <comment ref="AV51" authorId="0" shapeId="0">
      <text>
        <r>
          <rPr>
            <sz val="9"/>
            <color indexed="81"/>
            <rFont val="Tahoma"/>
            <family val="2"/>
          </rPr>
          <t>Fewer print serials meet the criteria for withdrawal based on electronic subs</t>
        </r>
      </text>
    </comment>
    <comment ref="BD51" authorId="0" shapeId="0">
      <text>
        <r>
          <rPr>
            <sz val="9"/>
            <color indexed="81"/>
            <rFont val="Tahoma"/>
            <family val="2"/>
          </rPr>
          <t>Subscriptions were reviewed in 2017 whereas they weren't in 2016</t>
        </r>
      </text>
    </comment>
    <comment ref="BE51" authorId="0" shapeId="0">
      <text>
        <r>
          <rPr>
            <sz val="9"/>
            <color indexed="81"/>
            <rFont val="Tahoma"/>
            <family val="2"/>
          </rPr>
          <t>Subscriptions were reviewed in 2017 whereas they weren't in 2016</t>
        </r>
      </text>
    </comment>
    <comment ref="BK51" authorId="0" shapeId="0">
      <text>
        <r>
          <rPr>
            <sz val="9"/>
            <color indexed="81"/>
            <rFont val="Tahoma"/>
            <family val="2"/>
          </rPr>
          <t xml:space="preserve">We are no longer providing access to OJS (Open Journal System) titles </t>
        </r>
      </text>
    </comment>
    <comment ref="BS51" authorId="0" shapeId="0">
      <text>
        <r>
          <rPr>
            <sz val="9"/>
            <color indexed="81"/>
            <rFont val="Tahoma"/>
            <family val="2"/>
          </rPr>
          <t>More eBook package purchases than in 2016</t>
        </r>
      </text>
    </comment>
    <comment ref="CF51" authorId="0" shapeId="0">
      <text>
        <r>
          <rPr>
            <sz val="9"/>
            <color indexed="81"/>
            <rFont val="Tahoma"/>
            <family val="2"/>
          </rPr>
          <t>In 2016 there was a high value retirement/write off of Fixed Assets which inflated the 2016 return</t>
        </r>
      </text>
    </comment>
    <comment ref="CV51" authorId="0" shapeId="0">
      <text>
        <r>
          <rPr>
            <sz val="9"/>
            <color indexed="81"/>
            <rFont val="Tahoma"/>
            <family val="2"/>
          </rPr>
          <t xml:space="preserve">moved Ara borrowers to ULA user stat as seem to be more relevant there.  </t>
        </r>
      </text>
    </comment>
    <comment ref="DN51" authorId="0" shapeId="0">
      <text>
        <r>
          <rPr>
            <sz val="9"/>
            <color indexed="81"/>
            <rFont val="Tahoma"/>
            <family val="2"/>
          </rPr>
          <t>Symplectic Elements has meant a marked increase in the number of green open access submissions.</t>
        </r>
      </text>
    </comment>
    <comment ref="DT51" authorId="0" shapeId="0">
      <text>
        <r>
          <rPr>
            <sz val="9"/>
            <color indexed="81"/>
            <rFont val="Tahoma"/>
            <family val="2"/>
          </rPr>
          <t>Using Google analytics pageviews rather than raw site hits.</t>
        </r>
      </text>
    </comment>
    <comment ref="AF52" authorId="0" shapeId="0">
      <text>
        <r>
          <rPr>
            <sz val="9"/>
            <color indexed="81"/>
            <rFont val="Tahoma"/>
            <family val="2"/>
          </rPr>
          <t>We joined RapidILL in May 2017 which led to an increase in the number of items supplied.</t>
        </r>
      </text>
    </comment>
    <comment ref="AU52" authorId="0" shapeId="0">
      <text>
        <r>
          <rPr>
            <sz val="9"/>
            <color indexed="81"/>
            <rFont val="Tahoma"/>
            <family val="2"/>
          </rPr>
          <t>Currently can only report on items in Alma.  This provides a combined count of issues and volumes</t>
        </r>
      </text>
    </comment>
    <comment ref="AV52" authorId="0" shapeId="0">
      <text>
        <r>
          <rPr>
            <sz val="9"/>
            <color indexed="81"/>
            <rFont val="Tahoma"/>
            <family val="2"/>
          </rPr>
          <t>Currently can only report on items in Alma.  This provides a combined count of issues and volumes</t>
        </r>
      </text>
    </comment>
    <comment ref="AW52" authorId="0" shapeId="0">
      <text>
        <r>
          <rPr>
            <sz val="9"/>
            <color indexed="81"/>
            <rFont val="Tahoma"/>
            <family val="2"/>
          </rPr>
          <t>Currently can only report on items in Alma.  This provides a combined count of issues and volumes</t>
        </r>
      </text>
    </comment>
    <comment ref="BX52" authorId="0" shapeId="0">
      <text>
        <r>
          <rPr>
            <sz val="9"/>
            <color indexed="81"/>
            <rFont val="Tahoma"/>
            <family val="2"/>
          </rPr>
          <t xml:space="preserve"> _x000D_
Total includes NA responses</t>
        </r>
      </text>
    </comment>
    <comment ref="CA52" authorId="0" shapeId="0">
      <text>
        <r>
          <rPr>
            <sz val="9"/>
            <color indexed="81"/>
            <rFont val="Tahoma"/>
            <family val="2"/>
          </rPr>
          <t xml:space="preserve"> _x000D_
Total includes NA responses</t>
        </r>
      </text>
    </comment>
    <comment ref="CG52" authorId="0" shapeId="0">
      <text>
        <r>
          <rPr>
            <sz val="9"/>
            <color indexed="81"/>
            <rFont val="Tahoma"/>
            <family val="2"/>
          </rPr>
          <t xml:space="preserve"> _x000D_
Total includes NA responses</t>
        </r>
      </text>
    </comment>
    <comment ref="CI52" authorId="0" shapeId="0">
      <text>
        <r>
          <rPr>
            <sz val="9"/>
            <color indexed="81"/>
            <rFont val="Tahoma"/>
            <family val="2"/>
          </rPr>
          <t xml:space="preserve"> _x000D_
Total includes NA responses</t>
        </r>
      </text>
    </comment>
    <comment ref="CL52" authorId="0" shapeId="0">
      <text>
        <r>
          <rPr>
            <sz val="9"/>
            <color indexed="81"/>
            <rFont val="Tahoma"/>
            <family val="2"/>
          </rPr>
          <t xml:space="preserve"> _x000D_
Total includes NA responses</t>
        </r>
      </text>
    </comment>
    <comment ref="CN52" authorId="0" shapeId="0">
      <text>
        <r>
          <rPr>
            <sz val="9"/>
            <color indexed="81"/>
            <rFont val="Tahoma"/>
            <family val="2"/>
          </rPr>
          <t xml:space="preserve"> _x000D_
Total includes NA responses</t>
        </r>
      </text>
    </comment>
    <comment ref="CO52" authorId="0" shapeId="0">
      <text>
        <r>
          <rPr>
            <sz val="9"/>
            <color indexed="81"/>
            <rFont val="Tahoma"/>
            <family val="2"/>
          </rPr>
          <t xml:space="preserve"> _x000D_
Total includes NA responses</t>
        </r>
      </text>
    </comment>
    <comment ref="CQ52" authorId="0" shapeId="0">
      <text>
        <r>
          <rPr>
            <sz val="9"/>
            <color indexed="81"/>
            <rFont val="Tahoma"/>
            <family val="2"/>
          </rPr>
          <t xml:space="preserve"> _x000D_
Total includes NA responses</t>
        </r>
      </text>
    </comment>
    <comment ref="CR52" authorId="0" shapeId="0">
      <text>
        <r>
          <rPr>
            <sz val="9"/>
            <color indexed="81"/>
            <rFont val="Tahoma"/>
            <family val="2"/>
          </rPr>
          <t xml:space="preserve"> _x000D_
Total includes NA responses</t>
        </r>
      </text>
    </comment>
    <comment ref="CS52" authorId="0" shapeId="0">
      <text>
        <r>
          <rPr>
            <sz val="9"/>
            <color indexed="81"/>
            <rFont val="Tahoma"/>
            <family val="2"/>
          </rPr>
          <t xml:space="preserve"> _x000D_
Total includes NA responses</t>
        </r>
      </text>
    </comment>
    <comment ref="CV52" authorId="0" shapeId="0">
      <text>
        <r>
          <rPr>
            <sz val="9"/>
            <color indexed="81"/>
            <rFont val="Tahoma"/>
            <family val="2"/>
          </rPr>
          <t>Includes Hocken Collections registrants</t>
        </r>
      </text>
    </comment>
    <comment ref="AO53" authorId="0" shapeId="0">
      <text>
        <r>
          <rPr>
            <sz val="9"/>
            <color indexed="81"/>
            <rFont val="Tahoma"/>
            <family val="2"/>
          </rPr>
          <t xml:space="preserve"> _x000D_
Total includes estimated values</t>
        </r>
      </text>
    </comment>
    <comment ref="AT53" authorId="0" shapeId="0">
      <text>
        <r>
          <rPr>
            <sz val="9"/>
            <color indexed="81"/>
            <rFont val="Tahoma"/>
            <family val="2"/>
          </rPr>
          <t xml:space="preserve"> _x000D_
Total includes estimated values</t>
        </r>
      </text>
    </comment>
    <comment ref="BV53" authorId="0" shapeId="0">
      <text>
        <r>
          <rPr>
            <sz val="9"/>
            <color indexed="81"/>
            <rFont val="Tahoma"/>
            <family val="2"/>
          </rPr>
          <t>Data is not recorded at this level but is included in totals</t>
        </r>
      </text>
    </comment>
    <comment ref="BW53" authorId="0" shapeId="0">
      <text>
        <r>
          <rPr>
            <sz val="9"/>
            <color indexed="81"/>
            <rFont val="Tahoma"/>
            <family val="2"/>
          </rPr>
          <t>Data is not recorded at this level but is included in totals</t>
        </r>
      </text>
    </comment>
    <comment ref="BY53" authorId="0" shapeId="0">
      <text>
        <r>
          <rPr>
            <sz val="9"/>
            <color indexed="81"/>
            <rFont val="Tahoma"/>
            <family val="2"/>
          </rPr>
          <t>Data is not recorded at this level but is included in totals</t>
        </r>
      </text>
    </comment>
    <comment ref="CI53" authorId="0" shapeId="0">
      <text>
        <r>
          <rPr>
            <sz val="9"/>
            <color indexed="81"/>
            <rFont val="Tahoma"/>
            <family val="2"/>
          </rPr>
          <t xml:space="preserve"> _x000D_
</t>
        </r>
      </text>
    </comment>
    <comment ref="CK53" authorId="0" shapeId="0">
      <text>
        <r>
          <rPr>
            <sz val="9"/>
            <color indexed="81"/>
            <rFont val="Tahoma"/>
            <family val="2"/>
          </rPr>
          <t xml:space="preserve"> </t>
        </r>
      </text>
    </comment>
    <comment ref="CM53" authorId="0" shapeId="0">
      <text>
        <r>
          <rPr>
            <sz val="9"/>
            <color indexed="81"/>
            <rFont val="Tahoma"/>
            <family val="2"/>
          </rPr>
          <t xml:space="preserve"> </t>
        </r>
      </text>
    </comment>
    <comment ref="CN53" authorId="0" shapeId="0">
      <text>
        <r>
          <rPr>
            <sz val="9"/>
            <color indexed="81"/>
            <rFont val="Tahoma"/>
            <family val="2"/>
          </rPr>
          <t xml:space="preserve"> _x000D_
</t>
        </r>
      </text>
    </comment>
    <comment ref="E54" authorId="0" shapeId="0">
      <text>
        <r>
          <rPr>
            <sz val="9"/>
            <color indexed="81"/>
            <rFont val="Tahoma"/>
            <family val="2"/>
          </rPr>
          <t>Hours were expanded and standardised across all sites in Nov 2016</t>
        </r>
      </text>
    </comment>
    <comment ref="H54" authorId="0" shapeId="0">
      <text>
        <r>
          <rPr>
            <sz val="9"/>
            <color indexed="81"/>
            <rFont val="Tahoma"/>
            <family val="2"/>
          </rPr>
          <t xml:space="preserve">Library was holding some vacancies due to a change process. </t>
        </r>
      </text>
    </comment>
    <comment ref="AB54" authorId="0" shapeId="0">
      <text>
        <r>
          <rPr>
            <sz val="9"/>
            <color indexed="81"/>
            <rFont val="Tahoma"/>
            <family val="2"/>
          </rPr>
          <t>2017 was the first year that Tier 2 questions were tracked by Client Services.</t>
        </r>
      </text>
    </comment>
    <comment ref="AC54" authorId="0" shapeId="0">
      <text>
        <r>
          <rPr>
            <sz val="9"/>
            <color indexed="81"/>
            <rFont val="Tahoma"/>
            <family val="2"/>
          </rPr>
          <t xml:space="preserve">Earthquake has seen reduction in loan stats. </t>
        </r>
      </text>
    </comment>
    <comment ref="AD54" authorId="0" shapeId="0">
      <text>
        <r>
          <rPr>
            <sz val="9"/>
            <color indexed="81"/>
            <rFont val="Tahoma"/>
            <family val="2"/>
          </rPr>
          <t xml:space="preserve">Earthquake has seen reduction in loan stats. </t>
        </r>
      </text>
    </comment>
    <comment ref="AJ54" authorId="0" shapeId="0">
      <text>
        <r>
          <rPr>
            <sz val="9"/>
            <color indexed="81"/>
            <rFont val="Tahoma"/>
            <family val="2"/>
          </rPr>
          <t>Alma CAUL stats report, minus issues, maps, equipments, and thesis</t>
        </r>
      </text>
    </comment>
    <comment ref="AL54" authorId="0" shapeId="0">
      <text>
        <r>
          <rPr>
            <sz val="9"/>
            <color indexed="81"/>
            <rFont val="Tahoma"/>
            <family val="2"/>
          </rPr>
          <t>included purchased under individual orders, EBA, DDA, frontfies, backfiles and packages = new: 22,265</t>
        </r>
      </text>
    </comment>
    <comment ref="AM54" authorId="0" shapeId="0">
      <text>
        <r>
          <rPr>
            <sz val="9"/>
            <color indexed="81"/>
            <rFont val="Tahoma"/>
            <family val="2"/>
          </rPr>
          <t>Add. Cambridge campanion, OSO complete</t>
        </r>
      </text>
    </comment>
    <comment ref="AP54" authorId="0" shapeId="0">
      <text>
        <r>
          <rPr>
            <sz val="9"/>
            <color indexed="81"/>
            <rFont val="Tahoma"/>
            <family val="2"/>
          </rPr>
          <t>Alma report - CAUL_Stats_PhysicalTitle_Hold - excl. thesis</t>
        </r>
      </text>
    </comment>
    <comment ref="AR54" authorId="0" shapeId="0">
      <text>
        <r>
          <rPr>
            <sz val="9"/>
            <color indexed="81"/>
            <rFont val="Tahoma"/>
            <family val="2"/>
          </rPr>
          <t>DDA + EBA access but not purchased titles, ProQuest, JSTOR, CUP, Kanopy, JSTOR</t>
        </r>
      </text>
    </comment>
    <comment ref="BJ54" authorId="0" shapeId="0">
      <text>
        <r>
          <rPr>
            <sz val="9"/>
            <color indexed="81"/>
            <rFont val="Tahoma"/>
            <family val="2"/>
          </rPr>
          <t>Excluded Standing Orders (should counted in books held)</t>
        </r>
      </text>
    </comment>
    <comment ref="BK54" authorId="0" shapeId="0">
      <text>
        <r>
          <rPr>
            <sz val="9"/>
            <color indexed="81"/>
            <rFont val="Tahoma"/>
            <family val="2"/>
          </rPr>
          <t>indi + extra package on on deemed list. _x000D_
variance due to packages counted on deemed list</t>
        </r>
      </text>
    </comment>
    <comment ref="CE54" authorId="0" shapeId="0">
      <text>
        <r>
          <rPr>
            <sz val="9"/>
            <color indexed="81"/>
            <rFont val="Tahoma"/>
            <family val="2"/>
          </rPr>
          <t xml:space="preserve">lower expenditure due to vacancies held during change process. </t>
        </r>
      </text>
    </comment>
    <comment ref="DT54" authorId="0" shapeId="0">
      <text>
        <r>
          <rPr>
            <sz val="9"/>
            <color indexed="81"/>
            <rFont val="Tahoma"/>
            <family val="2"/>
          </rPr>
          <t>Missing logs means this is an incomplete tally</t>
        </r>
      </text>
    </comment>
    <comment ref="DU54" authorId="0" shapeId="0">
      <text>
        <r>
          <rPr>
            <sz val="9"/>
            <color indexed="81"/>
            <rFont val="Tahoma"/>
            <family val="2"/>
          </rPr>
          <t>Missing logs means this is an incomplete tally</t>
        </r>
      </text>
    </comment>
    <comment ref="DV54" authorId="0" shapeId="0">
      <text>
        <r>
          <rPr>
            <sz val="9"/>
            <color indexed="81"/>
            <rFont val="Tahoma"/>
            <family val="2"/>
          </rPr>
          <t>Missing logs means this is an incomplete tally</t>
        </r>
      </text>
    </comment>
  </commentList>
</comments>
</file>

<file path=xl/sharedStrings.xml><?xml version="1.0" encoding="utf-8"?>
<sst xmlns="http://schemas.openxmlformats.org/spreadsheetml/2006/main" count="485" uniqueCount="191">
  <si>
    <t>CAUL Statistics</t>
  </si>
  <si>
    <t>2017 ACADEMIC LIBRARIES</t>
  </si>
  <si>
    <t>Libraries: Number</t>
  </si>
  <si>
    <t xml:space="preserve">Floor Space </t>
  </si>
  <si>
    <t>OPTIONAL</t>
  </si>
  <si>
    <t xml:space="preserve">Opening Hours </t>
  </si>
  <si>
    <t>Seating: Total Seats</t>
  </si>
  <si>
    <t>LIBRARY ORGANISATION</t>
  </si>
  <si>
    <t>Positions: Professional Library</t>
  </si>
  <si>
    <t>Positions: Para Professional</t>
  </si>
  <si>
    <t>Positions: Library Support</t>
  </si>
  <si>
    <t xml:space="preserve">Positions: Other Professional </t>
  </si>
  <si>
    <t xml:space="preserve">Positions: Other </t>
  </si>
  <si>
    <t>Positions: Total Staff</t>
  </si>
  <si>
    <t xml:space="preserve">Library Staff: HEW 1 </t>
  </si>
  <si>
    <t xml:space="preserve">Library Staff: HEW 2 </t>
  </si>
  <si>
    <t xml:space="preserve">Library Staff: HEW 3 </t>
  </si>
  <si>
    <t xml:space="preserve">Library Staff: HEW 4 </t>
  </si>
  <si>
    <t xml:space="preserve">Library Staff: HEW 5 </t>
  </si>
  <si>
    <t xml:space="preserve">Library Staff: HEW 6 </t>
  </si>
  <si>
    <t xml:space="preserve">Library Staff: HEW 7 </t>
  </si>
  <si>
    <t xml:space="preserve">Library Staff: HEW 8 </t>
  </si>
  <si>
    <t xml:space="preserve">Library Staff: HEW 9 </t>
  </si>
  <si>
    <t xml:space="preserve">Library Staff: HEW 10 </t>
  </si>
  <si>
    <t xml:space="preserve">Library Staff: Other </t>
  </si>
  <si>
    <t>LIBRARY STAFF</t>
  </si>
  <si>
    <t xml:space="preserve">Info Literacy: Groups </t>
  </si>
  <si>
    <t xml:space="preserve">Info Literacy: Persons </t>
  </si>
  <si>
    <t xml:space="preserve">Info Literacy: Reference Trans </t>
  </si>
  <si>
    <t>Loans: Total</t>
  </si>
  <si>
    <t>Loans: Reserve Collection</t>
  </si>
  <si>
    <t xml:space="preserve">Loans: ULANZ and other regional borrowing schemes </t>
  </si>
  <si>
    <t>Doc Del: Supplied Total Items</t>
  </si>
  <si>
    <t>Doc Del: Received Total Items</t>
  </si>
  <si>
    <t xml:space="preserve">Turnstile Count </t>
  </si>
  <si>
    <t>LIBRARY SERVICES</t>
  </si>
  <si>
    <t xml:space="preserve">Non-Serial Items Held (Monographs) </t>
  </si>
  <si>
    <t xml:space="preserve">Non-Serial Items Held (Maps) </t>
  </si>
  <si>
    <t xml:space="preserve">E-books: Purchased Titles Held </t>
  </si>
  <si>
    <t xml:space="preserve">E-books: Subscribed Titles </t>
  </si>
  <si>
    <t xml:space="preserve">E-books: Total Titles Held </t>
  </si>
  <si>
    <t xml:space="preserve">Non-Serial Items Held: Total </t>
  </si>
  <si>
    <t xml:space="preserve">Non-Serial Titles Held (Monographs) </t>
  </si>
  <si>
    <t xml:space="preserve">Non-Serial Titles Held (Maps) </t>
  </si>
  <si>
    <t xml:space="preserve">E-books: Accessible Titles </t>
  </si>
  <si>
    <t xml:space="preserve">E-books: Current Titles </t>
  </si>
  <si>
    <t xml:space="preserve">Non-Serial Titles: Total </t>
  </si>
  <si>
    <t>Serial Vols: Added</t>
  </si>
  <si>
    <t>Serial Vols: Withdrawn</t>
  </si>
  <si>
    <t>Serial Vols: Total</t>
  </si>
  <si>
    <t xml:space="preserve">Serial Titles: New Ind/pnp </t>
  </si>
  <si>
    <t xml:space="preserve">Serial Titles: New Ind/elect </t>
  </si>
  <si>
    <t xml:space="preserve">Serial Titles: New pc </t>
  </si>
  <si>
    <t xml:space="preserve">Serial Titles: New elect </t>
  </si>
  <si>
    <t xml:space="preserve">Serial Titles: New Aggreg </t>
  </si>
  <si>
    <t>Serial Titles: Total New</t>
  </si>
  <si>
    <t xml:space="preserve">Serial Titles: Canc Ind/pnp </t>
  </si>
  <si>
    <t xml:space="preserve">Serial Titles: Canc Ind/elect </t>
  </si>
  <si>
    <t xml:space="preserve">Serial Titles: Canc pc </t>
  </si>
  <si>
    <t xml:space="preserve">Serial Titles: Canc elect </t>
  </si>
  <si>
    <t xml:space="preserve">Serial Titles: Canc Aggreg </t>
  </si>
  <si>
    <t>Serial Titles: Total Cancelled</t>
  </si>
  <si>
    <t xml:space="preserve">Serial Titles: Curr Ind/pnp </t>
  </si>
  <si>
    <t xml:space="preserve">Serial Titles: Curr Ind/elect </t>
  </si>
  <si>
    <t xml:space="preserve">Serial Titles: Curr pc </t>
  </si>
  <si>
    <t xml:space="preserve">Serial Titles: Curr elect </t>
  </si>
  <si>
    <t xml:space="preserve">Serial Titles: Curr Aggreg </t>
  </si>
  <si>
    <t>Serial Titles: Total Current</t>
  </si>
  <si>
    <t xml:space="preserve">eBooks: Total Usage </t>
  </si>
  <si>
    <t xml:space="preserve">eJournals: Total Usage </t>
  </si>
  <si>
    <t>INFORMATION RESOURCES</t>
  </si>
  <si>
    <t xml:space="preserve">Expenditure: Non-Serials Purchases (Electronic) </t>
  </si>
  <si>
    <t xml:space="preserve">Expenditure: Non-Serials Purchases (Non-electronic) </t>
  </si>
  <si>
    <t xml:space="preserve">Expenditure: Non-Serials Purchases </t>
  </si>
  <si>
    <t xml:space="preserve">Expenditure: Non-Serials Subscriptions (Electronic) </t>
  </si>
  <si>
    <t xml:space="preserve">Expenditure: Non-Serials Subscriptions (Non-electronic) </t>
  </si>
  <si>
    <t xml:space="preserve">Expenditure: Non-Serials Subscriptions </t>
  </si>
  <si>
    <t xml:space="preserve">Expenditure: Serials Purchases (Electronic) </t>
  </si>
  <si>
    <t xml:space="preserve">Expenditure: Serials Purchases (Non-electronic) </t>
  </si>
  <si>
    <t xml:space="preserve">Expenditure: Serials Purchases </t>
  </si>
  <si>
    <t xml:space="preserve">Expenditure: Serials Subscriptions (Electronic) </t>
  </si>
  <si>
    <t xml:space="preserve">Expenditure: Serials Subscriptions (Non-electronic) </t>
  </si>
  <si>
    <t xml:space="preserve">Expenditure: Serials Subscriptions </t>
  </si>
  <si>
    <t>Expenditure: Salaries</t>
  </si>
  <si>
    <t>Expenditure: Other</t>
  </si>
  <si>
    <t>Expenditure: Total</t>
  </si>
  <si>
    <t xml:space="preserve">Expenditure: Extraordinary </t>
  </si>
  <si>
    <t xml:space="preserve">Expenditure: Non-Serials </t>
  </si>
  <si>
    <t xml:space="preserve">Expenditure: Serials </t>
  </si>
  <si>
    <t xml:space="preserve">Expenditure: Non-Serials (Electronic) </t>
  </si>
  <si>
    <t xml:space="preserve">Expenditure: Serials (Non-electronic) </t>
  </si>
  <si>
    <t xml:space="preserve">Expenditure: Serials (Electronic) </t>
  </si>
  <si>
    <t xml:space="preserve">Expenditure: Non-Serials (Non-electronic) </t>
  </si>
  <si>
    <t xml:space="preserve">Expenditure: Information Resources (Non-electronic) </t>
  </si>
  <si>
    <t xml:space="preserve">Expenditure: Information Resources (Electronic) </t>
  </si>
  <si>
    <t xml:space="preserve">Expenditure: Information Resources (Continuing Subscriptions) </t>
  </si>
  <si>
    <t xml:space="preserve">Expenditure: Information Resources (One-off Purchases) </t>
  </si>
  <si>
    <t xml:space="preserve">Expenditure: Information Resources (All) </t>
  </si>
  <si>
    <t>LIBRARY EXPENDITURE</t>
  </si>
  <si>
    <t xml:space="preserve">Population: ULANZ and Users from other universities </t>
  </si>
  <si>
    <t xml:space="preserve">Population: Other Users </t>
  </si>
  <si>
    <t>Students: PG Persons</t>
  </si>
  <si>
    <t>Students: OT Persons</t>
  </si>
  <si>
    <t>Students: TAFE/NT Persons</t>
  </si>
  <si>
    <t>Students: Total Persons</t>
  </si>
  <si>
    <t>Students: PG EFTSU</t>
  </si>
  <si>
    <t>Students: OT EFTSU</t>
  </si>
  <si>
    <t>Students: TAFE/NT EFTSU</t>
  </si>
  <si>
    <t>Students: Total EFTSU</t>
  </si>
  <si>
    <t>Population: Acad Staff Persons</t>
  </si>
  <si>
    <t>Population: Other Staff Persons</t>
  </si>
  <si>
    <t>Population: Total Persons</t>
  </si>
  <si>
    <t>Population: Acad Staff FTE</t>
  </si>
  <si>
    <t>Population: Other Staff FTE</t>
  </si>
  <si>
    <t>Population: Total FTE</t>
  </si>
  <si>
    <t>Students: External Persons</t>
  </si>
  <si>
    <t>Students: External EFTSU</t>
  </si>
  <si>
    <t>INSTITUTIONAL POPULATION</t>
  </si>
  <si>
    <t xml:space="preserve">Ins Rep: Open Access Outputs </t>
  </si>
  <si>
    <t xml:space="preserve">Ins Rep: Restricted Access Outputs </t>
  </si>
  <si>
    <t xml:space="preserve">Ins Rep: Total Outputs </t>
  </si>
  <si>
    <t xml:space="preserve">Ins Rep: Total Metadata Records </t>
  </si>
  <si>
    <t xml:space="preserve">Ins Rep: New Metadata Records </t>
  </si>
  <si>
    <t xml:space="preserve">Ins Rep: New Outputs </t>
  </si>
  <si>
    <t xml:space="preserve">Ins Rep: Outputs Accesses </t>
  </si>
  <si>
    <t xml:space="preserve">Ins Rep: Metadata Records Accesses </t>
  </si>
  <si>
    <t>INSTITUTIONAL REPOSITORY</t>
  </si>
  <si>
    <t xml:space="preserve">Ins Rep: Total Accesses  (Outputs &amp; Metadata Records) </t>
  </si>
  <si>
    <t>Australia</t>
  </si>
  <si>
    <t>Australian Catholic University</t>
  </si>
  <si>
    <t>Australian National University</t>
  </si>
  <si>
    <t>Bond University</t>
  </si>
  <si>
    <t>CP</t>
  </si>
  <si>
    <t>CARM (2000 - )</t>
  </si>
  <si>
    <t>Central Queensland University</t>
  </si>
  <si>
    <t>Charles Darwin University (2004 - )</t>
  </si>
  <si>
    <t>Charles Sturt University</t>
  </si>
  <si>
    <t>Curtin University</t>
  </si>
  <si>
    <t>Deakin University</t>
  </si>
  <si>
    <t>Edith Cowan University</t>
  </si>
  <si>
    <t>Federation University Australia (2014 - )</t>
  </si>
  <si>
    <t>Flinders University of South Australia</t>
  </si>
  <si>
    <t>Griffith University</t>
  </si>
  <si>
    <t>James Cook University</t>
  </si>
  <si>
    <t>La Trobe University</t>
  </si>
  <si>
    <t>Macquarie University</t>
  </si>
  <si>
    <t>Monash University</t>
  </si>
  <si>
    <t>Murdoch University</t>
  </si>
  <si>
    <t>Queensland University of Technology</t>
  </si>
  <si>
    <t>RMIT University</t>
  </si>
  <si>
    <t>Southern Cross University</t>
  </si>
  <si>
    <t>Swinburne University of Technology</t>
  </si>
  <si>
    <t>University of Adelaide</t>
  </si>
  <si>
    <t>University of Canberra</t>
  </si>
  <si>
    <t>University of Melbourne</t>
  </si>
  <si>
    <t>University of New England</t>
  </si>
  <si>
    <t>University of New South Wales</t>
  </si>
  <si>
    <t>University of Newcastle</t>
  </si>
  <si>
    <t>University of Notre Dame (2005 - )</t>
  </si>
  <si>
    <t>In Progress</t>
  </si>
  <si>
    <t>University of Queensland</t>
  </si>
  <si>
    <t>University of South Australia</t>
  </si>
  <si>
    <t>University of Southern Queensland</t>
  </si>
  <si>
    <t>University of Sydney</t>
  </si>
  <si>
    <t>University of Tasmania</t>
  </si>
  <si>
    <t>University of Technology, Sydney</t>
  </si>
  <si>
    <t>University of the Sunshine Coast (1998 - )</t>
  </si>
  <si>
    <t>University of Western Australia</t>
  </si>
  <si>
    <t>University of Wollongong</t>
  </si>
  <si>
    <t>Victoria University</t>
  </si>
  <si>
    <t>Western Sydney University</t>
  </si>
  <si>
    <t>New Zealand</t>
  </si>
  <si>
    <t>Auckland University of Technology (2000 - )</t>
  </si>
  <si>
    <t>CONZUL Store (2012 - )</t>
  </si>
  <si>
    <t>Lincoln University</t>
  </si>
  <si>
    <t>Massey University</t>
  </si>
  <si>
    <t>University of Auckland</t>
  </si>
  <si>
    <t>University of Canterbury</t>
  </si>
  <si>
    <t>University of Otago</t>
  </si>
  <si>
    <t>University of Waikato</t>
  </si>
  <si>
    <t>Victoria University of Wellington</t>
  </si>
  <si>
    <t>Sub Total - Australia</t>
  </si>
  <si>
    <t>Sub Total - New Zealand</t>
  </si>
  <si>
    <t>Total</t>
  </si>
  <si>
    <t>Mean</t>
  </si>
  <si>
    <t>Standard Deviation</t>
  </si>
  <si>
    <t>Median</t>
  </si>
  <si>
    <t>Lower Quartile</t>
  </si>
  <si>
    <t>Upper Quartile</t>
  </si>
  <si>
    <t>Valid Number</t>
  </si>
  <si>
    <t>Downloaded 3/9/18</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</si>
</sst>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3" formatCode="_-* #,##0.00_-;\-* #,##0.00_-;_-* &quot;-&quot;??_-;_-@_-"/>
    <numFmt numFmtId="164" formatCode="&quot;$&quot;0;[Red]\(&quot;$&quot;0\)"/>
    <numFmt numFmtId="165" formatCode="&quot;$&quot;0.00;[Red]\(&quot;$&quot;0.00\)"/>
    <numFmt numFmtId="166" formatCode="_-* #,##0_-;\-* #,##0_-;_-* &quot;-&quot;??_-;_-@_-"/>
  </numFmts>
  <fonts count="10" x14ac:knownFonts="1">
    <font>
      <sz val="10"/>
      <name val="Arial"/>
    </font>
    <font>
      <b/>
      <sz val="10"/>
      <name val="Arial"/>
      <family val="2"/>
    </font>
    <font>
      <b/>
      <sz val="7"/>
      <name val="Arial"/>
      <family val="2"/>
    </font>
    <font>
      <b/>
      <i/>
      <sz val="5"/>
      <name val="Arial"/>
      <family val="2"/>
    </font>
    <font>
      <sz val="9"/>
      <name val="Arial"/>
      <family val="2"/>
    </font>
    <font>
      <b/>
      <sz val="9"/>
      <name val="Arial"/>
      <family val="2"/>
    </font>
    <font>
      <i/>
      <sz val="9"/>
      <name val="Arial"/>
      <family val="2"/>
    </font>
    <font>
      <sz val="9"/>
      <color indexed="81"/>
      <name val="Tahoma"/>
      <family val="2"/>
    </font>
    <font>
      <sz val="10"/>
      <color rgb="FFFF0000"/>
      <name val="Arial"/>
      <family val="2"/>
    </font>
    <font>
      <sz val="10"/>
      <name val="Arial"/>
      <family val="2"/>
    </font>
  </fonts>
  <fills count="9">
    <fill>
      <patternFill patternType="none"/>
    </fill>
    <fill>
      <patternFill patternType="gray125"/>
    </fill>
    <fill>
      <patternFill patternType="solid">
        <fgColor indexed="43"/>
      </patternFill>
    </fill>
    <fill>
      <patternFill patternType="solid">
        <fgColor indexed="31"/>
      </patternFill>
    </fill>
    <fill>
      <patternFill patternType="gray125">
        <fgColor indexed="8"/>
        <bgColor indexed="31"/>
      </patternFill>
    </fill>
    <fill>
      <patternFill patternType="gray125">
        <fgColor indexed="8"/>
      </patternFill>
    </fill>
    <fill>
      <patternFill patternType="solid">
        <fgColor theme="7" tint="0.39997558519241921"/>
        <bgColor indexed="65"/>
      </patternFill>
    </fill>
    <fill>
      <patternFill patternType="solid">
        <fgColor theme="7" tint="0.39997558519241921"/>
        <bgColor indexed="64"/>
      </patternFill>
    </fill>
    <fill>
      <patternFill patternType="gray125">
        <fgColor indexed="8"/>
        <bgColor theme="7" tint="0.39997558519241921"/>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s>
  <cellStyleXfs count="2">
    <xf numFmtId="0" fontId="0" fillId="0" borderId="0"/>
    <xf numFmtId="43" fontId="9" fillId="0" borderId="0" applyFont="0" applyFill="0" applyBorder="0" applyAlignment="0" applyProtection="0"/>
  </cellStyleXfs>
  <cellXfs count="38">
    <xf numFmtId="0" fontId="0" fillId="0" borderId="0" xfId="0" applyProtection="1">
      <protection locked="0"/>
    </xf>
    <xf numFmtId="0" fontId="1" fillId="0" borderId="1" xfId="0" applyFont="1" applyBorder="1" applyAlignment="1" applyProtection="1">
      <alignment horizontal="center" vertical="center"/>
      <protection locked="0"/>
    </xf>
    <xf numFmtId="0" fontId="2" fillId="0" borderId="1" xfId="0" applyFont="1" applyBorder="1" applyAlignment="1" applyProtection="1">
      <alignment horizontal="center" vertical="center" wrapText="1"/>
      <protection locked="0"/>
    </xf>
    <xf numFmtId="0" fontId="2" fillId="1" borderId="1" xfId="0" applyFont="1" applyFill="1" applyBorder="1" applyAlignment="1" applyProtection="1">
      <alignment horizontal="center" vertical="center" wrapText="1"/>
      <protection locked="0"/>
    </xf>
    <xf numFmtId="0" fontId="1" fillId="2" borderId="2" xfId="0" applyFont="1" applyFill="1" applyBorder="1" applyProtection="1">
      <protection locked="0"/>
    </xf>
    <xf numFmtId="0" fontId="0" fillId="0" borderId="3" xfId="0" applyBorder="1" applyProtection="1">
      <protection locked="0"/>
    </xf>
    <xf numFmtId="0" fontId="3" fillId="1" borderId="3" xfId="0" applyFont="1" applyFill="1" applyBorder="1" applyAlignment="1" applyProtection="1">
      <alignment horizontal="center" vertical="center"/>
      <protection locked="0"/>
    </xf>
    <xf numFmtId="0" fontId="4" fillId="3" borderId="0" xfId="0" applyFont="1" applyFill="1" applyAlignment="1" applyProtection="1">
      <alignment horizontal="left" vertical="center"/>
      <protection locked="0"/>
    </xf>
    <xf numFmtId="0" fontId="4" fillId="0" borderId="0" xfId="0" applyFont="1" applyAlignment="1" applyProtection="1">
      <alignment horizontal="left" vertical="center"/>
      <protection locked="0"/>
    </xf>
    <xf numFmtId="0" fontId="5" fillId="0" borderId="0" xfId="0" applyFont="1" applyAlignment="1" applyProtection="1">
      <alignment horizontal="left" vertical="center"/>
      <protection locked="0"/>
    </xf>
    <xf numFmtId="0" fontId="4" fillId="3" borderId="2" xfId="0" applyFont="1" applyFill="1" applyBorder="1" applyAlignment="1" applyProtection="1">
      <alignment horizontal="right" vertical="center"/>
      <protection locked="0"/>
    </xf>
    <xf numFmtId="0" fontId="4" fillId="4" borderId="2" xfId="0" applyFont="1" applyFill="1" applyBorder="1" applyAlignment="1" applyProtection="1">
      <alignment horizontal="right" vertical="center"/>
      <protection locked="0"/>
    </xf>
    <xf numFmtId="0" fontId="4" fillId="0" borderId="2" xfId="0" applyFont="1" applyBorder="1" applyAlignment="1" applyProtection="1">
      <alignment horizontal="right" vertical="center"/>
      <protection locked="0"/>
    </xf>
    <xf numFmtId="0" fontId="5" fillId="3" borderId="0" xfId="0" applyFont="1" applyFill="1" applyAlignment="1" applyProtection="1">
      <alignment horizontal="left" vertical="center"/>
      <protection locked="0"/>
    </xf>
    <xf numFmtId="0" fontId="4" fillId="5" borderId="2" xfId="0" applyFont="1" applyFill="1" applyBorder="1" applyAlignment="1" applyProtection="1">
      <alignment horizontal="right" vertical="center"/>
      <protection locked="0"/>
    </xf>
    <xf numFmtId="0" fontId="6" fillId="5" borderId="2" xfId="0" applyFont="1" applyFill="1" applyBorder="1" applyAlignment="1" applyProtection="1">
      <alignment horizontal="right" vertical="center"/>
      <protection locked="0"/>
    </xf>
    <xf numFmtId="0" fontId="6" fillId="3" borderId="2" xfId="0" applyFont="1" applyFill="1" applyBorder="1" applyAlignment="1" applyProtection="1">
      <alignment horizontal="right" vertical="center"/>
      <protection locked="0"/>
    </xf>
    <xf numFmtId="0" fontId="4" fillId="0" borderId="1" xfId="0" applyFont="1" applyBorder="1" applyAlignment="1" applyProtection="1">
      <alignment horizontal="left" vertical="center"/>
      <protection locked="0"/>
    </xf>
    <xf numFmtId="0" fontId="4" fillId="5" borderId="1" xfId="0" applyFont="1" applyFill="1" applyBorder="1" applyAlignment="1" applyProtection="1">
      <alignment horizontal="right" vertical="center"/>
      <protection locked="0"/>
    </xf>
    <xf numFmtId="0" fontId="4" fillId="0" borderId="1" xfId="0" applyFont="1" applyBorder="1" applyAlignment="1" applyProtection="1">
      <alignment horizontal="right" vertical="center"/>
    </xf>
    <xf numFmtId="164" fontId="4" fillId="3" borderId="2" xfId="0" applyNumberFormat="1" applyFont="1" applyFill="1" applyBorder="1" applyAlignment="1" applyProtection="1">
      <alignment horizontal="right" vertical="center"/>
      <protection locked="0"/>
    </xf>
    <xf numFmtId="164" fontId="4" fillId="0" borderId="2" xfId="0" applyNumberFormat="1" applyFont="1" applyBorder="1" applyAlignment="1" applyProtection="1">
      <alignment horizontal="right" vertical="center"/>
      <protection locked="0"/>
    </xf>
    <xf numFmtId="164" fontId="6" fillId="0" borderId="2" xfId="0" applyNumberFormat="1" applyFont="1" applyBorder="1" applyAlignment="1" applyProtection="1">
      <alignment horizontal="right" vertical="center"/>
      <protection locked="0"/>
    </xf>
    <xf numFmtId="164" fontId="4" fillId="0" borderId="1" xfId="0" applyNumberFormat="1" applyFont="1" applyBorder="1" applyAlignment="1" applyProtection="1">
      <alignment horizontal="right" vertical="center"/>
    </xf>
    <xf numFmtId="165" fontId="4" fillId="0" borderId="1" xfId="0" applyNumberFormat="1" applyFont="1" applyBorder="1" applyAlignment="1" applyProtection="1">
      <alignment horizontal="right" vertical="center"/>
    </xf>
    <xf numFmtId="164" fontId="5" fillId="0" borderId="4" xfId="0" applyNumberFormat="1" applyFont="1" applyBorder="1" applyAlignment="1" applyProtection="1">
      <alignment horizontal="right" vertical="center"/>
    </xf>
    <xf numFmtId="0" fontId="5" fillId="0" borderId="4" xfId="0" applyFont="1" applyBorder="1" applyAlignment="1" applyProtection="1">
      <alignment horizontal="left" vertical="center"/>
      <protection locked="0"/>
    </xf>
    <xf numFmtId="0" fontId="5" fillId="0" borderId="4" xfId="0" applyFont="1" applyBorder="1" applyAlignment="1" applyProtection="1">
      <alignment horizontal="right" vertical="center"/>
    </xf>
    <xf numFmtId="0" fontId="4" fillId="5" borderId="4" xfId="0" applyFont="1" applyFill="1" applyBorder="1" applyAlignment="1" applyProtection="1">
      <alignment horizontal="right" vertical="center"/>
      <protection locked="0"/>
    </xf>
    <xf numFmtId="2" fontId="4" fillId="0" borderId="1" xfId="0" applyNumberFormat="1" applyFont="1" applyBorder="1" applyAlignment="1" applyProtection="1">
      <alignment horizontal="right" vertical="center"/>
    </xf>
    <xf numFmtId="0" fontId="8" fillId="0" borderId="3" xfId="0" applyFont="1" applyBorder="1" applyProtection="1">
      <protection locked="0"/>
    </xf>
    <xf numFmtId="166" fontId="4" fillId="7" borderId="1" xfId="1" applyNumberFormat="1" applyFont="1" applyFill="1" applyBorder="1" applyAlignment="1" applyProtection="1">
      <alignment horizontal="left" vertical="center"/>
      <protection locked="0"/>
    </xf>
    <xf numFmtId="166" fontId="1" fillId="6" borderId="2" xfId="1" applyNumberFormat="1" applyFont="1" applyFill="1" applyBorder="1" applyAlignment="1" applyProtection="1">
      <alignment horizontal="left"/>
      <protection locked="0"/>
    </xf>
    <xf numFmtId="166" fontId="4" fillId="7" borderId="1" xfId="1" applyNumberFormat="1" applyFont="1" applyFill="1" applyBorder="1" applyAlignment="1" applyProtection="1">
      <alignment horizontal="left" vertical="center"/>
    </xf>
    <xf numFmtId="166" fontId="4" fillId="8" borderId="1" xfId="1" applyNumberFormat="1" applyFont="1" applyFill="1" applyBorder="1" applyAlignment="1" applyProtection="1">
      <alignment horizontal="left" vertical="center"/>
      <protection locked="0"/>
    </xf>
    <xf numFmtId="166" fontId="0" fillId="7" borderId="0" xfId="1" applyNumberFormat="1" applyFont="1" applyFill="1" applyAlignment="1" applyProtection="1">
      <alignment horizontal="left"/>
      <protection locked="0"/>
    </xf>
    <xf numFmtId="0" fontId="2" fillId="2" borderId="1" xfId="0" applyFont="1" applyFill="1" applyBorder="1" applyAlignment="1" applyProtection="1">
      <alignment horizontal="center" vertical="center"/>
      <protection locked="0"/>
    </xf>
    <xf numFmtId="0" fontId="0" fillId="0" borderId="0" xfId="0" applyProtection="1">
      <protection locked="0"/>
    </xf>
  </cellXfs>
  <cellStyles count="2">
    <cellStyle name="Comma" xfId="1" builtinId="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DV63"/>
  <sheetViews>
    <sheetView tabSelected="1" zoomScaleNormal="100" workbookViewId="0">
      <pane xSplit="2" ySplit="3" topLeftCell="CG49" activePane="bottomRight" state="frozenSplit"/>
      <selection pane="topRight"/>
      <selection pane="bottomLeft"/>
      <selection pane="bottomRight" activeCell="CP57" sqref="CP57"/>
    </sheetView>
  </sheetViews>
  <sheetFormatPr defaultRowHeight="12.75" x14ac:dyDescent="0.2"/>
  <cols>
    <col min="1" max="1" width="44.140625" customWidth="1"/>
    <col min="2" max="2" width="1.85546875" customWidth="1"/>
    <col min="3" max="6" width="11.7109375" customWidth="1"/>
    <col min="7" max="7" width="1.85546875" customWidth="1"/>
    <col min="8" max="24" width="11.7109375" customWidth="1"/>
    <col min="25" max="25" width="1.85546875" customWidth="1"/>
    <col min="26" max="34" width="11.7109375" customWidth="1"/>
    <col min="35" max="35" width="1.85546875" customWidth="1"/>
    <col min="36" max="69" width="11.7109375" customWidth="1"/>
    <col min="70" max="70" width="1.85546875" customWidth="1"/>
    <col min="71" max="97" width="11.7109375" customWidth="1"/>
    <col min="98" max="98" width="1.85546875" customWidth="1"/>
    <col min="99" max="116" width="11.7109375" customWidth="1"/>
    <col min="117" max="117" width="1.85546875" customWidth="1"/>
    <col min="118" max="126" width="11.7109375" customWidth="1"/>
  </cols>
  <sheetData>
    <row r="1" spans="1:126" x14ac:dyDescent="0.2">
      <c r="A1" s="1" t="s">
        <v>0</v>
      </c>
      <c r="B1" s="4"/>
      <c r="C1" s="36" t="s">
        <v>7</v>
      </c>
      <c r="D1" s="37"/>
      <c r="E1" s="37"/>
      <c r="F1" s="37"/>
      <c r="G1" s="4"/>
      <c r="H1" s="36" t="s">
        <v>25</v>
      </c>
      <c r="I1" s="37"/>
      <c r="J1" s="37"/>
      <c r="K1" s="37"/>
      <c r="L1" s="37"/>
      <c r="M1" s="37"/>
      <c r="N1" s="37"/>
      <c r="O1" s="37"/>
      <c r="P1" s="37"/>
      <c r="Q1" s="37"/>
      <c r="R1" s="37"/>
      <c r="S1" s="37"/>
      <c r="T1" s="37"/>
      <c r="U1" s="37"/>
      <c r="V1" s="37"/>
      <c r="W1" s="37"/>
      <c r="X1" s="37"/>
      <c r="Y1" s="4"/>
      <c r="Z1" s="36" t="s">
        <v>35</v>
      </c>
      <c r="AA1" s="37"/>
      <c r="AB1" s="37"/>
      <c r="AC1" s="37"/>
      <c r="AD1" s="37"/>
      <c r="AE1" s="37"/>
      <c r="AF1" s="37"/>
      <c r="AG1" s="37"/>
      <c r="AH1" s="37"/>
      <c r="AI1" s="4"/>
      <c r="AJ1" s="36" t="s">
        <v>70</v>
      </c>
      <c r="AK1" s="37"/>
      <c r="AL1" s="37"/>
      <c r="AM1" s="37"/>
      <c r="AN1" s="37"/>
      <c r="AO1" s="37"/>
      <c r="AP1" s="37"/>
      <c r="AQ1" s="37"/>
      <c r="AR1" s="37"/>
      <c r="AS1" s="37"/>
      <c r="AT1" s="37"/>
      <c r="AU1" s="37"/>
      <c r="AV1" s="37"/>
      <c r="AW1" s="37"/>
      <c r="AX1" s="37"/>
      <c r="AY1" s="37"/>
      <c r="AZ1" s="37"/>
      <c r="BA1" s="37"/>
      <c r="BB1" s="37"/>
      <c r="BC1" s="37"/>
      <c r="BD1" s="37"/>
      <c r="BE1" s="37"/>
      <c r="BF1" s="37"/>
      <c r="BG1" s="37"/>
      <c r="BH1" s="37"/>
      <c r="BI1" s="37"/>
      <c r="BJ1" s="37"/>
      <c r="BK1" s="37"/>
      <c r="BL1" s="37"/>
      <c r="BM1" s="37"/>
      <c r="BN1" s="37"/>
      <c r="BO1" s="37"/>
      <c r="BP1" s="37"/>
      <c r="BQ1" s="37"/>
      <c r="BR1" s="4"/>
      <c r="BS1" s="36" t="s">
        <v>98</v>
      </c>
      <c r="BT1" s="37"/>
      <c r="BU1" s="37"/>
      <c r="BV1" s="37"/>
      <c r="BW1" s="37"/>
      <c r="BX1" s="37"/>
      <c r="BY1" s="37"/>
      <c r="BZ1" s="37"/>
      <c r="CA1" s="37"/>
      <c r="CB1" s="37"/>
      <c r="CC1" s="37"/>
      <c r="CD1" s="37"/>
      <c r="CE1" s="37"/>
      <c r="CF1" s="37"/>
      <c r="CG1" s="37"/>
      <c r="CH1" s="37"/>
      <c r="CI1" s="37"/>
      <c r="CJ1" s="37"/>
      <c r="CK1" s="37"/>
      <c r="CL1" s="37"/>
      <c r="CM1" s="37"/>
      <c r="CN1" s="37"/>
      <c r="CO1" s="37"/>
      <c r="CP1" s="37"/>
      <c r="CQ1" s="37"/>
      <c r="CR1" s="37"/>
      <c r="CS1" s="37"/>
      <c r="CT1" s="4"/>
      <c r="CU1" s="36" t="s">
        <v>117</v>
      </c>
      <c r="CV1" s="37"/>
      <c r="CW1" s="37"/>
      <c r="CX1" s="37"/>
      <c r="CY1" s="37"/>
      <c r="CZ1" s="37"/>
      <c r="DA1" s="37"/>
      <c r="DB1" s="37"/>
      <c r="DC1" s="37"/>
      <c r="DD1" s="37"/>
      <c r="DE1" s="37"/>
      <c r="DF1" s="37"/>
      <c r="DG1" s="37"/>
      <c r="DH1" s="37"/>
      <c r="DI1" s="37"/>
      <c r="DJ1" s="37"/>
      <c r="DK1" s="37"/>
      <c r="DL1" s="37"/>
      <c r="DM1" s="4"/>
      <c r="DN1" s="36" t="s">
        <v>126</v>
      </c>
      <c r="DO1" s="37"/>
      <c r="DP1" s="37"/>
      <c r="DQ1" s="37"/>
      <c r="DR1" s="37"/>
      <c r="DS1" s="37"/>
      <c r="DT1" s="37"/>
      <c r="DU1" s="37"/>
      <c r="DV1" s="37"/>
    </row>
    <row r="2" spans="1:126" ht="64.5" customHeight="1" x14ac:dyDescent="0.2">
      <c r="A2" s="1" t="s">
        <v>1</v>
      </c>
      <c r="B2" s="4"/>
      <c r="C2" s="2" t="s">
        <v>2</v>
      </c>
      <c r="D2" s="3" t="s">
        <v>3</v>
      </c>
      <c r="E2" s="2" t="s">
        <v>5</v>
      </c>
      <c r="F2" s="2" t="s">
        <v>6</v>
      </c>
      <c r="G2" s="4"/>
      <c r="H2" s="2" t="s">
        <v>8</v>
      </c>
      <c r="I2" s="2" t="s">
        <v>9</v>
      </c>
      <c r="J2" s="2" t="s">
        <v>10</v>
      </c>
      <c r="K2" s="2" t="s">
        <v>11</v>
      </c>
      <c r="L2" s="2" t="s">
        <v>12</v>
      </c>
      <c r="M2" s="2" t="s">
        <v>13</v>
      </c>
      <c r="N2" s="3" t="s">
        <v>14</v>
      </c>
      <c r="O2" s="3" t="s">
        <v>15</v>
      </c>
      <c r="P2" s="3" t="s">
        <v>16</v>
      </c>
      <c r="Q2" s="3" t="s">
        <v>17</v>
      </c>
      <c r="R2" s="3" t="s">
        <v>18</v>
      </c>
      <c r="S2" s="3" t="s">
        <v>19</v>
      </c>
      <c r="T2" s="3" t="s">
        <v>20</v>
      </c>
      <c r="U2" s="3" t="s">
        <v>21</v>
      </c>
      <c r="V2" s="3" t="s">
        <v>22</v>
      </c>
      <c r="W2" s="3" t="s">
        <v>23</v>
      </c>
      <c r="X2" s="3" t="s">
        <v>24</v>
      </c>
      <c r="Y2" s="4"/>
      <c r="Z2" s="3" t="s">
        <v>26</v>
      </c>
      <c r="AA2" s="3" t="s">
        <v>27</v>
      </c>
      <c r="AB2" s="3" t="s">
        <v>28</v>
      </c>
      <c r="AC2" s="2" t="s">
        <v>29</v>
      </c>
      <c r="AD2" s="2" t="s">
        <v>30</v>
      </c>
      <c r="AE2" s="2" t="s">
        <v>31</v>
      </c>
      <c r="AF2" s="2" t="s">
        <v>32</v>
      </c>
      <c r="AG2" s="2" t="s">
        <v>33</v>
      </c>
      <c r="AH2" s="3" t="s">
        <v>34</v>
      </c>
      <c r="AI2" s="4"/>
      <c r="AJ2" s="2" t="s">
        <v>36</v>
      </c>
      <c r="AK2" s="2" t="s">
        <v>37</v>
      </c>
      <c r="AL2" s="2" t="s">
        <v>38</v>
      </c>
      <c r="AM2" s="2" t="s">
        <v>39</v>
      </c>
      <c r="AN2" s="2" t="s">
        <v>40</v>
      </c>
      <c r="AO2" s="2" t="s">
        <v>41</v>
      </c>
      <c r="AP2" s="2" t="s">
        <v>42</v>
      </c>
      <c r="AQ2" s="2" t="s">
        <v>43</v>
      </c>
      <c r="AR2" s="2" t="s">
        <v>44</v>
      </c>
      <c r="AS2" s="2" t="s">
        <v>45</v>
      </c>
      <c r="AT2" s="2" t="s">
        <v>46</v>
      </c>
      <c r="AU2" s="3" t="s">
        <v>47</v>
      </c>
      <c r="AV2" s="3" t="s">
        <v>48</v>
      </c>
      <c r="AW2" s="3" t="s">
        <v>49</v>
      </c>
      <c r="AX2" s="2" t="s">
        <v>50</v>
      </c>
      <c r="AY2" s="2" t="s">
        <v>51</v>
      </c>
      <c r="AZ2" s="2" t="s">
        <v>52</v>
      </c>
      <c r="BA2" s="2" t="s">
        <v>53</v>
      </c>
      <c r="BB2" s="2" t="s">
        <v>54</v>
      </c>
      <c r="BC2" s="2" t="s">
        <v>55</v>
      </c>
      <c r="BD2" s="2" t="s">
        <v>56</v>
      </c>
      <c r="BE2" s="2" t="s">
        <v>57</v>
      </c>
      <c r="BF2" s="2" t="s">
        <v>58</v>
      </c>
      <c r="BG2" s="2" t="s">
        <v>59</v>
      </c>
      <c r="BH2" s="2" t="s">
        <v>60</v>
      </c>
      <c r="BI2" s="2" t="s">
        <v>61</v>
      </c>
      <c r="BJ2" s="2" t="s">
        <v>62</v>
      </c>
      <c r="BK2" s="2" t="s">
        <v>63</v>
      </c>
      <c r="BL2" s="2" t="s">
        <v>64</v>
      </c>
      <c r="BM2" s="2" t="s">
        <v>65</v>
      </c>
      <c r="BN2" s="2" t="s">
        <v>66</v>
      </c>
      <c r="BO2" s="2" t="s">
        <v>67</v>
      </c>
      <c r="BP2" s="2" t="s">
        <v>68</v>
      </c>
      <c r="BQ2" s="2" t="s">
        <v>69</v>
      </c>
      <c r="BR2" s="4"/>
      <c r="BS2" s="2" t="s">
        <v>71</v>
      </c>
      <c r="BT2" s="2" t="s">
        <v>72</v>
      </c>
      <c r="BU2" s="2" t="s">
        <v>73</v>
      </c>
      <c r="BV2" s="2" t="s">
        <v>74</v>
      </c>
      <c r="BW2" s="2" t="s">
        <v>75</v>
      </c>
      <c r="BX2" s="2" t="s">
        <v>76</v>
      </c>
      <c r="BY2" s="2" t="s">
        <v>77</v>
      </c>
      <c r="BZ2" s="2" t="s">
        <v>78</v>
      </c>
      <c r="CA2" s="2" t="s">
        <v>79</v>
      </c>
      <c r="CB2" s="2" t="s">
        <v>80</v>
      </c>
      <c r="CC2" s="2" t="s">
        <v>81</v>
      </c>
      <c r="CD2" s="2" t="s">
        <v>82</v>
      </c>
      <c r="CE2" s="2" t="s">
        <v>83</v>
      </c>
      <c r="CF2" s="2" t="s">
        <v>84</v>
      </c>
      <c r="CG2" s="2" t="s">
        <v>85</v>
      </c>
      <c r="CH2" s="2" t="s">
        <v>86</v>
      </c>
      <c r="CI2" s="2" t="s">
        <v>87</v>
      </c>
      <c r="CJ2" s="2" t="s">
        <v>88</v>
      </c>
      <c r="CK2" s="2" t="s">
        <v>89</v>
      </c>
      <c r="CL2" s="2" t="s">
        <v>90</v>
      </c>
      <c r="CM2" s="2" t="s">
        <v>91</v>
      </c>
      <c r="CN2" s="2" t="s">
        <v>92</v>
      </c>
      <c r="CO2" s="2" t="s">
        <v>93</v>
      </c>
      <c r="CP2" s="2" t="s">
        <v>94</v>
      </c>
      <c r="CQ2" s="2" t="s">
        <v>95</v>
      </c>
      <c r="CR2" s="2" t="s">
        <v>96</v>
      </c>
      <c r="CS2" s="2" t="s">
        <v>97</v>
      </c>
      <c r="CT2" s="4"/>
      <c r="CU2" s="2" t="s">
        <v>99</v>
      </c>
      <c r="CV2" s="2" t="s">
        <v>100</v>
      </c>
      <c r="CW2" s="2" t="s">
        <v>101</v>
      </c>
      <c r="CX2" s="2" t="s">
        <v>102</v>
      </c>
      <c r="CY2" s="2" t="s">
        <v>103</v>
      </c>
      <c r="CZ2" s="2" t="s">
        <v>104</v>
      </c>
      <c r="DA2" s="2" t="s">
        <v>105</v>
      </c>
      <c r="DB2" s="2" t="s">
        <v>106</v>
      </c>
      <c r="DC2" s="2" t="s">
        <v>107</v>
      </c>
      <c r="DD2" s="2" t="s">
        <v>108</v>
      </c>
      <c r="DE2" s="2" t="s">
        <v>109</v>
      </c>
      <c r="DF2" s="2" t="s">
        <v>110</v>
      </c>
      <c r="DG2" s="2" t="s">
        <v>111</v>
      </c>
      <c r="DH2" s="2" t="s">
        <v>112</v>
      </c>
      <c r="DI2" s="2" t="s">
        <v>113</v>
      </c>
      <c r="DJ2" s="2" t="s">
        <v>114</v>
      </c>
      <c r="DK2" s="2" t="s">
        <v>115</v>
      </c>
      <c r="DL2" s="2" t="s">
        <v>116</v>
      </c>
      <c r="DM2" s="4"/>
      <c r="DN2" s="2" t="s">
        <v>118</v>
      </c>
      <c r="DO2" s="2" t="s">
        <v>119</v>
      </c>
      <c r="DP2" s="2" t="s">
        <v>120</v>
      </c>
      <c r="DQ2" s="2" t="s">
        <v>121</v>
      </c>
      <c r="DR2" s="2" t="s">
        <v>122</v>
      </c>
      <c r="DS2" s="2" t="s">
        <v>123</v>
      </c>
      <c r="DT2" s="2" t="s">
        <v>124</v>
      </c>
      <c r="DU2" s="2" t="s">
        <v>125</v>
      </c>
      <c r="DV2" s="2" t="s">
        <v>127</v>
      </c>
    </row>
    <row r="3" spans="1:126" x14ac:dyDescent="0.2">
      <c r="A3" s="30" t="s">
        <v>190</v>
      </c>
      <c r="B3" s="4"/>
      <c r="C3" s="5"/>
      <c r="D3" s="6" t="s">
        <v>4</v>
      </c>
      <c r="E3" s="5"/>
      <c r="F3" s="5"/>
      <c r="G3" s="4"/>
      <c r="H3" s="5"/>
      <c r="I3" s="5"/>
      <c r="J3" s="5"/>
      <c r="K3" s="5"/>
      <c r="L3" s="5"/>
      <c r="M3" s="5"/>
      <c r="N3" s="6" t="s">
        <v>4</v>
      </c>
      <c r="O3" s="6" t="s">
        <v>4</v>
      </c>
      <c r="P3" s="6" t="s">
        <v>4</v>
      </c>
      <c r="Q3" s="6" t="s">
        <v>4</v>
      </c>
      <c r="R3" s="6" t="s">
        <v>4</v>
      </c>
      <c r="S3" s="6" t="s">
        <v>4</v>
      </c>
      <c r="T3" s="6" t="s">
        <v>4</v>
      </c>
      <c r="U3" s="6" t="s">
        <v>4</v>
      </c>
      <c r="V3" s="6" t="s">
        <v>4</v>
      </c>
      <c r="W3" s="6" t="s">
        <v>4</v>
      </c>
      <c r="X3" s="6" t="s">
        <v>4</v>
      </c>
      <c r="Y3" s="4"/>
      <c r="Z3" s="6" t="s">
        <v>4</v>
      </c>
      <c r="AA3" s="6" t="s">
        <v>4</v>
      </c>
      <c r="AB3" s="6" t="s">
        <v>4</v>
      </c>
      <c r="AC3" s="5"/>
      <c r="AD3" s="5"/>
      <c r="AE3" s="5"/>
      <c r="AF3" s="5"/>
      <c r="AG3" s="5"/>
      <c r="AH3" s="6" t="s">
        <v>4</v>
      </c>
      <c r="AI3" s="4"/>
      <c r="AJ3" s="5"/>
      <c r="AK3" s="5"/>
      <c r="AL3" s="5"/>
      <c r="AM3" s="5"/>
      <c r="AN3" s="5"/>
      <c r="AO3" s="5"/>
      <c r="AP3" s="5"/>
      <c r="AQ3" s="5"/>
      <c r="AR3" s="5"/>
      <c r="AS3" s="5"/>
      <c r="AT3" s="5"/>
      <c r="AU3" s="6" t="s">
        <v>4</v>
      </c>
      <c r="AV3" s="6" t="s">
        <v>4</v>
      </c>
      <c r="AW3" s="6" t="s">
        <v>4</v>
      </c>
      <c r="AX3" s="5"/>
      <c r="AY3" s="5"/>
      <c r="AZ3" s="5"/>
      <c r="BA3" s="5"/>
      <c r="BB3" s="5"/>
      <c r="BC3" s="5"/>
      <c r="BD3" s="5"/>
      <c r="BE3" s="5"/>
      <c r="BF3" s="5"/>
      <c r="BG3" s="5"/>
      <c r="BH3" s="5"/>
      <c r="BI3" s="5"/>
      <c r="BJ3" s="5"/>
      <c r="BK3" s="5"/>
      <c r="BL3" s="5"/>
      <c r="BM3" s="5"/>
      <c r="BN3" s="5"/>
      <c r="BO3" s="5"/>
      <c r="BP3" s="5"/>
      <c r="BQ3" s="5"/>
      <c r="BR3" s="4"/>
      <c r="BS3" s="5"/>
      <c r="BT3" s="5"/>
      <c r="BU3" s="5"/>
      <c r="BV3" s="5"/>
      <c r="BW3" s="5"/>
      <c r="BX3" s="5"/>
      <c r="BY3" s="5"/>
      <c r="BZ3" s="5"/>
      <c r="CA3" s="5"/>
      <c r="CB3" s="5"/>
      <c r="CC3" s="5"/>
      <c r="CD3" s="5"/>
      <c r="CE3" s="5"/>
      <c r="CF3" s="5"/>
      <c r="CG3" s="5"/>
      <c r="CH3" s="5"/>
      <c r="CI3" s="5"/>
      <c r="CJ3" s="5"/>
      <c r="CK3" s="5"/>
      <c r="CL3" s="5"/>
      <c r="CM3" s="5"/>
      <c r="CN3" s="5"/>
      <c r="CO3" s="5"/>
      <c r="CP3" s="5"/>
      <c r="CQ3" s="5"/>
      <c r="CR3" s="5"/>
      <c r="CS3" s="5"/>
      <c r="CT3" s="4"/>
      <c r="CU3" s="5"/>
      <c r="CV3" s="5"/>
      <c r="CW3" s="5"/>
      <c r="CX3" s="5"/>
      <c r="CY3" s="5"/>
      <c r="CZ3" s="5"/>
      <c r="DA3" s="5"/>
      <c r="DB3" s="5"/>
      <c r="DC3" s="5"/>
      <c r="DD3" s="5"/>
      <c r="DE3" s="5"/>
      <c r="DF3" s="5"/>
      <c r="DG3" s="5"/>
      <c r="DH3" s="5"/>
      <c r="DI3" s="5"/>
      <c r="DJ3" s="5"/>
      <c r="DK3" s="5"/>
      <c r="DL3" s="5"/>
      <c r="DM3" s="4"/>
      <c r="DN3" s="5"/>
      <c r="DO3" s="5"/>
      <c r="DP3" s="5"/>
      <c r="DQ3" s="5"/>
      <c r="DR3" s="5"/>
      <c r="DS3" s="5"/>
      <c r="DT3" s="5"/>
      <c r="DU3" s="5"/>
      <c r="DV3" s="5"/>
    </row>
    <row r="4" spans="1:126" ht="15.75" customHeight="1" x14ac:dyDescent="0.2">
      <c r="A4" s="9" t="s">
        <v>128</v>
      </c>
      <c r="B4" s="4"/>
      <c r="C4" s="12"/>
      <c r="D4" s="14"/>
      <c r="E4" s="12"/>
      <c r="F4" s="12"/>
      <c r="G4" s="4"/>
      <c r="H4" s="12"/>
      <c r="I4" s="12"/>
      <c r="J4" s="12"/>
      <c r="K4" s="12"/>
      <c r="L4" s="12"/>
      <c r="M4" s="12"/>
      <c r="N4" s="14"/>
      <c r="O4" s="14"/>
      <c r="P4" s="14"/>
      <c r="Q4" s="14"/>
      <c r="R4" s="14"/>
      <c r="S4" s="14"/>
      <c r="T4" s="14"/>
      <c r="U4" s="14"/>
      <c r="V4" s="14"/>
      <c r="W4" s="14"/>
      <c r="X4" s="14"/>
      <c r="Y4" s="4"/>
      <c r="Z4" s="14"/>
      <c r="AA4" s="14"/>
      <c r="AB4" s="14"/>
      <c r="AC4" s="12"/>
      <c r="AD4" s="12"/>
      <c r="AE4" s="12"/>
      <c r="AF4" s="12"/>
      <c r="AG4" s="12"/>
      <c r="AH4" s="14"/>
      <c r="AI4" s="4"/>
      <c r="AJ4" s="12"/>
      <c r="AK4" s="12"/>
      <c r="AL4" s="12"/>
      <c r="AM4" s="12"/>
      <c r="AN4" s="12"/>
      <c r="AO4" s="12"/>
      <c r="AP4" s="12"/>
      <c r="AQ4" s="12"/>
      <c r="AR4" s="12"/>
      <c r="AS4" s="12"/>
      <c r="AT4" s="12"/>
      <c r="AU4" s="14"/>
      <c r="AV4" s="14"/>
      <c r="AW4" s="14"/>
      <c r="AX4" s="12"/>
      <c r="AY4" s="12"/>
      <c r="AZ4" s="12"/>
      <c r="BA4" s="12"/>
      <c r="BB4" s="12"/>
      <c r="BC4" s="12"/>
      <c r="BD4" s="12"/>
      <c r="BE4" s="12"/>
      <c r="BF4" s="12"/>
      <c r="BG4" s="12"/>
      <c r="BH4" s="12"/>
      <c r="BI4" s="12"/>
      <c r="BJ4" s="12"/>
      <c r="BK4" s="12"/>
      <c r="BL4" s="12"/>
      <c r="BM4" s="12"/>
      <c r="BN4" s="12"/>
      <c r="BO4" s="12"/>
      <c r="BP4" s="12"/>
      <c r="BQ4" s="12"/>
      <c r="BR4" s="4"/>
      <c r="BS4" s="12"/>
      <c r="BT4" s="12"/>
      <c r="BU4" s="12"/>
      <c r="BV4" s="12"/>
      <c r="BW4" s="12"/>
      <c r="BX4" s="12"/>
      <c r="BY4" s="12"/>
      <c r="BZ4" s="12"/>
      <c r="CA4" s="12"/>
      <c r="CB4" s="12"/>
      <c r="CC4" s="12"/>
      <c r="CD4" s="12"/>
      <c r="CE4" s="12"/>
      <c r="CF4" s="12"/>
      <c r="CG4" s="12"/>
      <c r="CH4" s="12"/>
      <c r="CI4" s="12"/>
      <c r="CJ4" s="12"/>
      <c r="CK4" s="12"/>
      <c r="CL4" s="12"/>
      <c r="CM4" s="12"/>
      <c r="CN4" s="12"/>
      <c r="CO4" s="12"/>
      <c r="CP4" s="12"/>
      <c r="CQ4" s="12"/>
      <c r="CR4" s="12"/>
      <c r="CS4" s="12"/>
      <c r="CT4" s="4"/>
      <c r="CU4" s="12"/>
      <c r="CV4" s="12"/>
      <c r="CW4" s="12"/>
      <c r="CX4" s="12"/>
      <c r="CY4" s="12"/>
      <c r="CZ4" s="12"/>
      <c r="DA4" s="12"/>
      <c r="DB4" s="12"/>
      <c r="DC4" s="12"/>
      <c r="DD4" s="12"/>
      <c r="DE4" s="12"/>
      <c r="DF4" s="12"/>
      <c r="DG4" s="12"/>
      <c r="DH4" s="12"/>
      <c r="DI4" s="12"/>
      <c r="DJ4" s="12"/>
      <c r="DK4" s="12"/>
      <c r="DL4" s="12"/>
      <c r="DM4" s="4"/>
      <c r="DN4" s="12"/>
      <c r="DO4" s="12"/>
      <c r="DP4" s="12"/>
      <c r="DQ4" s="12"/>
      <c r="DR4" s="12"/>
      <c r="DS4" s="12"/>
      <c r="DT4" s="12"/>
      <c r="DU4" s="12"/>
      <c r="DV4" s="12"/>
    </row>
    <row r="5" spans="1:126" x14ac:dyDescent="0.2">
      <c r="A5" s="7" t="s">
        <v>129</v>
      </c>
      <c r="B5" s="4"/>
      <c r="C5" s="10">
        <v>6</v>
      </c>
      <c r="D5" s="11">
        <v>12635</v>
      </c>
      <c r="E5" s="10">
        <v>75</v>
      </c>
      <c r="F5" s="10">
        <v>2202</v>
      </c>
      <c r="G5" s="4"/>
      <c r="H5" s="10">
        <v>50.5</v>
      </c>
      <c r="I5" s="10">
        <v>21.2</v>
      </c>
      <c r="J5" s="10">
        <v>20.5</v>
      </c>
      <c r="K5" s="10">
        <v>3</v>
      </c>
      <c r="L5" s="10">
        <v>0</v>
      </c>
      <c r="M5" s="10">
        <v>95.2</v>
      </c>
      <c r="N5" s="11">
        <v>0</v>
      </c>
      <c r="O5" s="11">
        <v>2.6</v>
      </c>
      <c r="P5" s="11">
        <v>18.2</v>
      </c>
      <c r="Q5" s="11">
        <v>10.4</v>
      </c>
      <c r="R5" s="11">
        <v>17.899999999999999</v>
      </c>
      <c r="S5" s="11">
        <v>5.6</v>
      </c>
      <c r="T5" s="11">
        <v>18.7</v>
      </c>
      <c r="U5" s="11">
        <v>10</v>
      </c>
      <c r="V5" s="11">
        <v>9</v>
      </c>
      <c r="W5" s="11">
        <v>2</v>
      </c>
      <c r="X5" s="11">
        <v>2</v>
      </c>
      <c r="Y5" s="4"/>
      <c r="Z5" s="11">
        <v>1447</v>
      </c>
      <c r="AA5" s="11">
        <v>32380</v>
      </c>
      <c r="AB5" s="11">
        <v>64352</v>
      </c>
      <c r="AC5" s="10">
        <v>114708</v>
      </c>
      <c r="AD5" s="10">
        <v>18372</v>
      </c>
      <c r="AE5" s="10">
        <v>1511</v>
      </c>
      <c r="AF5" s="10">
        <v>423</v>
      </c>
      <c r="AG5" s="10">
        <v>3124</v>
      </c>
      <c r="AH5" s="11">
        <v>1146566</v>
      </c>
      <c r="AI5" s="4"/>
      <c r="AJ5" s="10">
        <v>425599</v>
      </c>
      <c r="AK5" s="10">
        <v>283</v>
      </c>
      <c r="AL5" s="10">
        <v>159442</v>
      </c>
      <c r="AM5" s="10">
        <v>217691</v>
      </c>
      <c r="AN5" s="10">
        <v>377133</v>
      </c>
      <c r="AO5" s="10">
        <v>803015</v>
      </c>
      <c r="AP5" s="10">
        <v>369815</v>
      </c>
      <c r="AQ5" s="10">
        <v>241</v>
      </c>
      <c r="AR5" s="10">
        <v>0</v>
      </c>
      <c r="AS5" s="10">
        <v>377133</v>
      </c>
      <c r="AT5" s="10">
        <v>747189</v>
      </c>
      <c r="AU5" s="11">
        <v>0</v>
      </c>
      <c r="AV5" s="11">
        <v>0</v>
      </c>
      <c r="AW5" s="11">
        <v>0</v>
      </c>
      <c r="AX5" s="10">
        <v>2</v>
      </c>
      <c r="AY5" s="10">
        <v>43</v>
      </c>
      <c r="AZ5" s="10">
        <v>0</v>
      </c>
      <c r="BA5" s="10">
        <v>43</v>
      </c>
      <c r="BB5" s="10">
        <v>0</v>
      </c>
      <c r="BC5" s="10">
        <v>45</v>
      </c>
      <c r="BD5" s="10">
        <v>34</v>
      </c>
      <c r="BE5" s="10">
        <v>11</v>
      </c>
      <c r="BF5" s="10">
        <v>0</v>
      </c>
      <c r="BG5" s="10">
        <v>11</v>
      </c>
      <c r="BH5" s="10">
        <v>0</v>
      </c>
      <c r="BI5" s="10">
        <v>45</v>
      </c>
      <c r="BJ5" s="10">
        <v>173</v>
      </c>
      <c r="BK5" s="10">
        <v>321</v>
      </c>
      <c r="BL5" s="10">
        <v>0</v>
      </c>
      <c r="BM5" s="10">
        <v>321</v>
      </c>
      <c r="BN5" s="10">
        <v>0</v>
      </c>
      <c r="BO5" s="10">
        <v>494</v>
      </c>
      <c r="BP5" s="10">
        <v>0</v>
      </c>
      <c r="BQ5" s="10">
        <v>0</v>
      </c>
      <c r="BR5" s="4"/>
      <c r="BS5" s="20">
        <v>1296786</v>
      </c>
      <c r="BT5" s="20">
        <v>697829</v>
      </c>
      <c r="BU5" s="20">
        <v>1994615</v>
      </c>
      <c r="BV5" s="20">
        <v>0</v>
      </c>
      <c r="BW5" s="20">
        <v>0</v>
      </c>
      <c r="BX5" s="20">
        <v>0</v>
      </c>
      <c r="BY5" s="20">
        <v>56917</v>
      </c>
      <c r="BZ5" s="20">
        <v>0</v>
      </c>
      <c r="CA5" s="20">
        <v>56917</v>
      </c>
      <c r="CB5" s="20">
        <v>5157558</v>
      </c>
      <c r="CC5" s="20">
        <v>37801</v>
      </c>
      <c r="CD5" s="20">
        <v>5195359</v>
      </c>
      <c r="CE5" s="20">
        <v>9944000</v>
      </c>
      <c r="CF5" s="20">
        <v>983648</v>
      </c>
      <c r="CG5" s="20">
        <v>18174539</v>
      </c>
      <c r="CH5" s="20">
        <v>79629</v>
      </c>
      <c r="CI5" s="20">
        <v>1994615</v>
      </c>
      <c r="CJ5" s="20">
        <v>5252276</v>
      </c>
      <c r="CK5" s="20">
        <v>1296786</v>
      </c>
      <c r="CL5" s="20">
        <v>37801</v>
      </c>
      <c r="CM5" s="20">
        <v>5214475</v>
      </c>
      <c r="CN5" s="20">
        <v>697829</v>
      </c>
      <c r="CO5" s="20">
        <v>735630</v>
      </c>
      <c r="CP5" s="20">
        <v>6511261</v>
      </c>
      <c r="CQ5" s="20">
        <v>5195359</v>
      </c>
      <c r="CR5" s="20">
        <v>2051532</v>
      </c>
      <c r="CS5" s="20">
        <v>7246891</v>
      </c>
      <c r="CT5" s="4"/>
      <c r="CU5" s="10">
        <v>137</v>
      </c>
      <c r="CV5" s="10">
        <v>60</v>
      </c>
      <c r="CW5" s="10">
        <v>4480</v>
      </c>
      <c r="CX5" s="10">
        <v>27422</v>
      </c>
      <c r="CY5" s="10">
        <v>978</v>
      </c>
      <c r="CZ5" s="10">
        <v>32880</v>
      </c>
      <c r="DA5" s="10">
        <v>2206</v>
      </c>
      <c r="DB5" s="10">
        <v>21767</v>
      </c>
      <c r="DC5" s="10">
        <v>485</v>
      </c>
      <c r="DD5" s="10">
        <v>24458</v>
      </c>
      <c r="DE5" s="10">
        <v>835</v>
      </c>
      <c r="DF5" s="10">
        <v>1220</v>
      </c>
      <c r="DG5" s="10">
        <v>34935</v>
      </c>
      <c r="DH5" s="10">
        <v>738</v>
      </c>
      <c r="DI5" s="10">
        <v>1112</v>
      </c>
      <c r="DJ5" s="10">
        <v>26308</v>
      </c>
      <c r="DK5" s="10">
        <v>3737</v>
      </c>
      <c r="DL5" s="10">
        <v>1568</v>
      </c>
      <c r="DM5" s="4"/>
      <c r="DN5" s="10">
        <v>1889</v>
      </c>
      <c r="DO5" s="10">
        <v>7324</v>
      </c>
      <c r="DP5" s="10">
        <v>9213</v>
      </c>
      <c r="DQ5" s="10">
        <v>5040</v>
      </c>
      <c r="DR5" s="10">
        <v>697</v>
      </c>
      <c r="DS5" s="10">
        <v>4343</v>
      </c>
      <c r="DT5" s="10">
        <v>13285</v>
      </c>
      <c r="DU5" s="10">
        <v>50168</v>
      </c>
      <c r="DV5" s="10">
        <v>63453</v>
      </c>
    </row>
    <row r="6" spans="1:126" ht="15.75" customHeight="1" x14ac:dyDescent="0.2">
      <c r="A6" s="8" t="s">
        <v>130</v>
      </c>
      <c r="B6" s="4"/>
      <c r="C6" s="12">
        <v>6</v>
      </c>
      <c r="D6" s="14">
        <v>25337</v>
      </c>
      <c r="E6" s="12">
        <v>64</v>
      </c>
      <c r="F6" s="12">
        <v>2172</v>
      </c>
      <c r="G6" s="4"/>
      <c r="H6" s="12">
        <v>34.200000000000003</v>
      </c>
      <c r="I6" s="12">
        <v>25.5</v>
      </c>
      <c r="J6" s="12">
        <v>16.100000000000001</v>
      </c>
      <c r="K6" s="12">
        <v>7.5</v>
      </c>
      <c r="L6" s="12">
        <v>0</v>
      </c>
      <c r="M6" s="12">
        <v>83.3</v>
      </c>
      <c r="N6" s="14">
        <v>0</v>
      </c>
      <c r="O6" s="14">
        <v>0.8</v>
      </c>
      <c r="P6" s="14">
        <v>15.3</v>
      </c>
      <c r="Q6" s="14">
        <v>15.6</v>
      </c>
      <c r="R6" s="14">
        <v>9.9</v>
      </c>
      <c r="S6" s="14">
        <v>9</v>
      </c>
      <c r="T6" s="14">
        <v>9.4</v>
      </c>
      <c r="U6" s="14">
        <v>9.8000000000000007</v>
      </c>
      <c r="V6" s="14">
        <v>2</v>
      </c>
      <c r="W6" s="14">
        <v>4</v>
      </c>
      <c r="X6" s="14">
        <v>7.3</v>
      </c>
      <c r="Y6" s="4"/>
      <c r="Z6" s="14">
        <v>686</v>
      </c>
      <c r="AA6" s="14">
        <v>9704</v>
      </c>
      <c r="AB6" s="14">
        <v>14710</v>
      </c>
      <c r="AC6" s="12">
        <v>177519</v>
      </c>
      <c r="AD6" s="12">
        <v>22077</v>
      </c>
      <c r="AE6" s="12">
        <v>1498</v>
      </c>
      <c r="AF6" s="12">
        <v>9172</v>
      </c>
      <c r="AG6" s="12">
        <v>4968</v>
      </c>
      <c r="AH6" s="14">
        <v>1472714</v>
      </c>
      <c r="AI6" s="4"/>
      <c r="AJ6" s="12">
        <v>1071769</v>
      </c>
      <c r="AK6" s="12">
        <v>267</v>
      </c>
      <c r="AL6" s="12">
        <v>350583</v>
      </c>
      <c r="AM6" s="12">
        <v>147578</v>
      </c>
      <c r="AN6" s="12">
        <v>498161</v>
      </c>
      <c r="AO6" s="12">
        <v>1570197</v>
      </c>
      <c r="AP6" s="12">
        <v>1071502</v>
      </c>
      <c r="AQ6" s="12">
        <v>267</v>
      </c>
      <c r="AR6" s="12">
        <v>33552</v>
      </c>
      <c r="AS6" s="12">
        <v>531713</v>
      </c>
      <c r="AT6" s="12">
        <v>1603482</v>
      </c>
      <c r="AU6" s="14"/>
      <c r="AV6" s="14"/>
      <c r="AW6" s="14"/>
      <c r="AX6" s="12">
        <v>1</v>
      </c>
      <c r="AY6" s="12">
        <v>4</v>
      </c>
      <c r="AZ6" s="12">
        <v>0</v>
      </c>
      <c r="BA6" s="12">
        <v>4</v>
      </c>
      <c r="BB6" s="12">
        <v>0</v>
      </c>
      <c r="BC6" s="12">
        <v>5</v>
      </c>
      <c r="BD6" s="12">
        <v>84</v>
      </c>
      <c r="BE6" s="12">
        <v>29</v>
      </c>
      <c r="BF6" s="12">
        <v>0</v>
      </c>
      <c r="BG6" s="12">
        <v>29</v>
      </c>
      <c r="BH6" s="12">
        <v>0</v>
      </c>
      <c r="BI6" s="12">
        <v>113</v>
      </c>
      <c r="BJ6" s="12">
        <v>3624</v>
      </c>
      <c r="BK6" s="12">
        <v>29613</v>
      </c>
      <c r="BL6" s="12">
        <v>0</v>
      </c>
      <c r="BM6" s="12">
        <v>29613</v>
      </c>
      <c r="BN6" s="12">
        <v>0</v>
      </c>
      <c r="BO6" s="12">
        <v>33237</v>
      </c>
      <c r="BP6" s="12">
        <v>987384</v>
      </c>
      <c r="BQ6" s="12">
        <v>4889028</v>
      </c>
      <c r="BR6" s="4"/>
      <c r="BS6" s="21">
        <v>827847</v>
      </c>
      <c r="BT6" s="21">
        <v>206426</v>
      </c>
      <c r="BU6" s="21">
        <v>1034273</v>
      </c>
      <c r="BV6" s="21">
        <v>58575</v>
      </c>
      <c r="BW6" s="21">
        <v>0</v>
      </c>
      <c r="BX6" s="21">
        <v>58575</v>
      </c>
      <c r="BY6" s="21">
        <v>0</v>
      </c>
      <c r="BZ6" s="21">
        <v>0</v>
      </c>
      <c r="CA6" s="21">
        <v>0</v>
      </c>
      <c r="CB6" s="21">
        <v>8715538</v>
      </c>
      <c r="CC6" s="21">
        <v>219364</v>
      </c>
      <c r="CD6" s="21">
        <v>8934902</v>
      </c>
      <c r="CE6" s="21">
        <v>10718904</v>
      </c>
      <c r="CF6" s="21">
        <v>569014</v>
      </c>
      <c r="CG6" s="21">
        <v>21315668</v>
      </c>
      <c r="CH6" s="21">
        <v>0</v>
      </c>
      <c r="CI6" s="21">
        <v>1092848</v>
      </c>
      <c r="CJ6" s="21">
        <v>8934902</v>
      </c>
      <c r="CK6" s="21">
        <v>886422</v>
      </c>
      <c r="CL6" s="21">
        <v>219364</v>
      </c>
      <c r="CM6" s="21">
        <v>8715538</v>
      </c>
      <c r="CN6" s="21">
        <v>206426</v>
      </c>
      <c r="CO6" s="21">
        <v>425790</v>
      </c>
      <c r="CP6" s="21">
        <v>9601960</v>
      </c>
      <c r="CQ6" s="21">
        <v>8993477</v>
      </c>
      <c r="CR6" s="21">
        <v>1034273</v>
      </c>
      <c r="CS6" s="21">
        <v>10027750</v>
      </c>
      <c r="CT6" s="4"/>
      <c r="CU6" s="12">
        <v>54</v>
      </c>
      <c r="CV6" s="12">
        <v>108</v>
      </c>
      <c r="CW6" s="12">
        <v>9539</v>
      </c>
      <c r="CX6" s="12">
        <v>13818</v>
      </c>
      <c r="CY6" s="12">
        <v>214</v>
      </c>
      <c r="CZ6" s="12">
        <v>23571</v>
      </c>
      <c r="DA6" s="12">
        <v>6363</v>
      </c>
      <c r="DB6" s="12">
        <v>10475</v>
      </c>
      <c r="DC6" s="12">
        <v>69</v>
      </c>
      <c r="DD6" s="12">
        <v>16907</v>
      </c>
      <c r="DE6" s="12">
        <v>1700</v>
      </c>
      <c r="DF6" s="12">
        <v>2419</v>
      </c>
      <c r="DG6" s="12">
        <v>27690</v>
      </c>
      <c r="DH6" s="12">
        <v>1602</v>
      </c>
      <c r="DI6" s="12">
        <v>2250</v>
      </c>
      <c r="DJ6" s="12">
        <v>20759</v>
      </c>
      <c r="DK6" s="12">
        <v>257</v>
      </c>
      <c r="DL6" s="12">
        <v>153</v>
      </c>
      <c r="DM6" s="4"/>
      <c r="DN6" s="12">
        <v>50830</v>
      </c>
      <c r="DO6" s="12">
        <v>72831</v>
      </c>
      <c r="DP6" s="12">
        <v>123661</v>
      </c>
      <c r="DQ6" s="12">
        <v>123661</v>
      </c>
      <c r="DR6" s="12">
        <v>25174</v>
      </c>
      <c r="DS6" s="12">
        <v>0</v>
      </c>
      <c r="DT6" s="12">
        <v>1990911</v>
      </c>
      <c r="DU6" s="12">
        <v>0</v>
      </c>
      <c r="DV6" s="12">
        <v>1990911</v>
      </c>
    </row>
    <row r="7" spans="1:126" ht="15.75" customHeight="1" x14ac:dyDescent="0.2">
      <c r="A7" s="7" t="s">
        <v>131</v>
      </c>
      <c r="B7" s="4"/>
      <c r="C7" s="10">
        <v>2</v>
      </c>
      <c r="D7" s="11">
        <v>4403</v>
      </c>
      <c r="E7" s="10">
        <v>81</v>
      </c>
      <c r="F7" s="10">
        <v>895</v>
      </c>
      <c r="G7" s="4"/>
      <c r="H7" s="10">
        <v>13</v>
      </c>
      <c r="I7" s="10">
        <v>2</v>
      </c>
      <c r="J7" s="10">
        <v>15</v>
      </c>
      <c r="K7" s="10">
        <v>1</v>
      </c>
      <c r="L7" s="10">
        <v>0</v>
      </c>
      <c r="M7" s="10">
        <v>31</v>
      </c>
      <c r="N7" s="11">
        <v>0</v>
      </c>
      <c r="O7" s="11">
        <v>0</v>
      </c>
      <c r="P7" s="11">
        <v>0</v>
      </c>
      <c r="Q7" s="11">
        <v>0</v>
      </c>
      <c r="R7" s="11">
        <v>0</v>
      </c>
      <c r="S7" s="11">
        <v>0</v>
      </c>
      <c r="T7" s="11">
        <v>0</v>
      </c>
      <c r="U7" s="11">
        <v>0</v>
      </c>
      <c r="V7" s="11">
        <v>0</v>
      </c>
      <c r="W7" s="11">
        <v>0</v>
      </c>
      <c r="X7" s="11">
        <v>0</v>
      </c>
      <c r="Y7" s="4"/>
      <c r="Z7" s="11">
        <v>277</v>
      </c>
      <c r="AA7" s="11">
        <v>4784</v>
      </c>
      <c r="AB7" s="11">
        <v>8586</v>
      </c>
      <c r="AC7" s="10">
        <v>71777</v>
      </c>
      <c r="AD7" s="10">
        <v>7357</v>
      </c>
      <c r="AE7" s="10">
        <v>1164</v>
      </c>
      <c r="AF7" s="10">
        <v>904</v>
      </c>
      <c r="AG7" s="10">
        <v>2790</v>
      </c>
      <c r="AH7" s="11">
        <v>657140</v>
      </c>
      <c r="AI7" s="4"/>
      <c r="AJ7" s="10">
        <v>112242</v>
      </c>
      <c r="AK7" s="10"/>
      <c r="AL7" s="10">
        <v>33369</v>
      </c>
      <c r="AM7" s="10">
        <v>153573</v>
      </c>
      <c r="AN7" s="10">
        <v>186942</v>
      </c>
      <c r="AO7" s="10">
        <v>299184</v>
      </c>
      <c r="AP7" s="10">
        <v>97366</v>
      </c>
      <c r="AQ7" s="10">
        <v>0</v>
      </c>
      <c r="AR7" s="10">
        <v>59834</v>
      </c>
      <c r="AS7" s="10">
        <v>246776</v>
      </c>
      <c r="AT7" s="10">
        <v>344142</v>
      </c>
      <c r="AU7" s="11" t="s">
        <v>132</v>
      </c>
      <c r="AV7" s="11" t="s">
        <v>132</v>
      </c>
      <c r="AW7" s="11" t="s">
        <v>132</v>
      </c>
      <c r="AX7" s="10">
        <v>1</v>
      </c>
      <c r="AY7" s="10">
        <v>1</v>
      </c>
      <c r="AZ7" s="10">
        <v>0</v>
      </c>
      <c r="BA7" s="10">
        <v>1</v>
      </c>
      <c r="BB7" s="10">
        <v>0</v>
      </c>
      <c r="BC7" s="10">
        <v>2</v>
      </c>
      <c r="BD7" s="10">
        <v>15</v>
      </c>
      <c r="BE7" s="10">
        <v>1</v>
      </c>
      <c r="BF7" s="10">
        <v>0</v>
      </c>
      <c r="BG7" s="10">
        <v>1</v>
      </c>
      <c r="BH7" s="10">
        <v>0</v>
      </c>
      <c r="BI7" s="10">
        <v>16</v>
      </c>
      <c r="BJ7" s="10">
        <v>93</v>
      </c>
      <c r="BK7" s="10">
        <v>58</v>
      </c>
      <c r="BL7" s="10">
        <v>0</v>
      </c>
      <c r="BM7" s="10">
        <v>58</v>
      </c>
      <c r="BN7" s="10">
        <v>0</v>
      </c>
      <c r="BO7" s="10">
        <v>151</v>
      </c>
      <c r="BP7" s="10">
        <v>548991</v>
      </c>
      <c r="BQ7" s="10">
        <v>260644</v>
      </c>
      <c r="BR7" s="4"/>
      <c r="BS7" s="20">
        <v>587051</v>
      </c>
      <c r="BT7" s="20">
        <v>268270</v>
      </c>
      <c r="BU7" s="20">
        <v>855321</v>
      </c>
      <c r="BV7" s="20">
        <v>86819</v>
      </c>
      <c r="BW7" s="20">
        <v>0</v>
      </c>
      <c r="BX7" s="20">
        <v>86819</v>
      </c>
      <c r="BY7" s="20">
        <v>8135</v>
      </c>
      <c r="BZ7" s="20">
        <v>0</v>
      </c>
      <c r="CA7" s="20">
        <v>8135</v>
      </c>
      <c r="CB7" s="20">
        <v>1875829</v>
      </c>
      <c r="CC7" s="20">
        <v>72905</v>
      </c>
      <c r="CD7" s="20">
        <v>1948734</v>
      </c>
      <c r="CE7" s="20">
        <v>2419925</v>
      </c>
      <c r="CF7" s="20">
        <v>379694</v>
      </c>
      <c r="CG7" s="20">
        <v>5698628</v>
      </c>
      <c r="CH7" s="20">
        <v>0</v>
      </c>
      <c r="CI7" s="20">
        <v>942140</v>
      </c>
      <c r="CJ7" s="20">
        <v>1956869</v>
      </c>
      <c r="CK7" s="20">
        <v>673870</v>
      </c>
      <c r="CL7" s="20">
        <v>72905</v>
      </c>
      <c r="CM7" s="20">
        <v>1883964</v>
      </c>
      <c r="CN7" s="20">
        <v>268270</v>
      </c>
      <c r="CO7" s="20">
        <v>341175</v>
      </c>
      <c r="CP7" s="20">
        <v>2557834</v>
      </c>
      <c r="CQ7" s="20">
        <v>2035553</v>
      </c>
      <c r="CR7" s="20">
        <v>863456</v>
      </c>
      <c r="CS7" s="20">
        <v>2899009</v>
      </c>
      <c r="CT7" s="4"/>
      <c r="CU7" s="10">
        <v>50</v>
      </c>
      <c r="CV7" s="10">
        <v>56</v>
      </c>
      <c r="CW7" s="10">
        <v>1965</v>
      </c>
      <c r="CX7" s="10">
        <v>2928</v>
      </c>
      <c r="CY7" s="10">
        <v>1017</v>
      </c>
      <c r="CZ7" s="10">
        <v>5910</v>
      </c>
      <c r="DA7" s="10">
        <v>1913</v>
      </c>
      <c r="DB7" s="10">
        <v>3168</v>
      </c>
      <c r="DC7" s="10">
        <v>562</v>
      </c>
      <c r="DD7" s="10">
        <v>5643</v>
      </c>
      <c r="DE7" s="10">
        <v>274</v>
      </c>
      <c r="DF7" s="10">
        <v>426</v>
      </c>
      <c r="DG7" s="10">
        <v>6610</v>
      </c>
      <c r="DH7" s="10">
        <v>250</v>
      </c>
      <c r="DI7" s="10">
        <v>396</v>
      </c>
      <c r="DJ7" s="10">
        <v>6289</v>
      </c>
      <c r="DK7" s="10">
        <v>0</v>
      </c>
      <c r="DL7" s="10">
        <v>0</v>
      </c>
      <c r="DM7" s="4"/>
      <c r="DN7" s="10">
        <v>7362</v>
      </c>
      <c r="DO7" s="10">
        <v>2860</v>
      </c>
      <c r="DP7" s="10">
        <v>10222</v>
      </c>
      <c r="DQ7" s="10">
        <v>4955</v>
      </c>
      <c r="DR7" s="10">
        <v>221</v>
      </c>
      <c r="DS7" s="10">
        <v>761</v>
      </c>
      <c r="DT7" s="10">
        <v>690523</v>
      </c>
      <c r="DU7" s="10">
        <v>139664</v>
      </c>
      <c r="DV7" s="10">
        <v>830187</v>
      </c>
    </row>
    <row r="8" spans="1:126" ht="15.75" customHeight="1" x14ac:dyDescent="0.2">
      <c r="A8" s="8" t="s">
        <v>133</v>
      </c>
      <c r="B8" s="4"/>
      <c r="C8" s="12">
        <v>0</v>
      </c>
      <c r="D8" s="14">
        <v>0</v>
      </c>
      <c r="E8" s="12">
        <v>0</v>
      </c>
      <c r="F8" s="12">
        <v>0</v>
      </c>
      <c r="G8" s="4"/>
      <c r="H8" s="12">
        <v>1</v>
      </c>
      <c r="I8" s="12">
        <v>0.5</v>
      </c>
      <c r="J8" s="12">
        <v>0.5</v>
      </c>
      <c r="K8" s="12">
        <v>0</v>
      </c>
      <c r="L8" s="12">
        <v>0</v>
      </c>
      <c r="M8" s="12">
        <v>2</v>
      </c>
      <c r="N8" s="14">
        <v>0</v>
      </c>
      <c r="O8" s="14">
        <v>0</v>
      </c>
      <c r="P8" s="14">
        <v>0</v>
      </c>
      <c r="Q8" s="14">
        <v>0</v>
      </c>
      <c r="R8" s="14"/>
      <c r="S8" s="14">
        <v>0</v>
      </c>
      <c r="T8" s="14">
        <v>0</v>
      </c>
      <c r="U8" s="14">
        <v>0</v>
      </c>
      <c r="V8" s="14">
        <v>0</v>
      </c>
      <c r="W8" s="14"/>
      <c r="X8" s="14"/>
      <c r="Y8" s="4"/>
      <c r="Z8" s="14">
        <v>0</v>
      </c>
      <c r="AA8" s="14">
        <v>0</v>
      </c>
      <c r="AB8" s="14">
        <v>0</v>
      </c>
      <c r="AC8" s="12">
        <v>0</v>
      </c>
      <c r="AD8" s="12">
        <v>0</v>
      </c>
      <c r="AE8" s="12">
        <v>0</v>
      </c>
      <c r="AF8" s="12">
        <v>1155</v>
      </c>
      <c r="AG8" s="12">
        <v>3</v>
      </c>
      <c r="AH8" s="14">
        <v>0</v>
      </c>
      <c r="AI8" s="4"/>
      <c r="AJ8" s="12">
        <v>416882</v>
      </c>
      <c r="AK8" s="12">
        <v>0</v>
      </c>
      <c r="AL8" s="12">
        <v>0</v>
      </c>
      <c r="AM8" s="12">
        <v>0</v>
      </c>
      <c r="AN8" s="12">
        <v>0</v>
      </c>
      <c r="AO8" s="12">
        <v>416882</v>
      </c>
      <c r="AP8" s="12">
        <v>373233</v>
      </c>
      <c r="AQ8" s="12">
        <v>0</v>
      </c>
      <c r="AR8" s="12">
        <v>0</v>
      </c>
      <c r="AS8" s="12">
        <v>0</v>
      </c>
      <c r="AT8" s="12">
        <v>373233</v>
      </c>
      <c r="AU8" s="14">
        <v>0</v>
      </c>
      <c r="AV8" s="14">
        <v>0</v>
      </c>
      <c r="AW8" s="14">
        <v>0</v>
      </c>
      <c r="AX8" s="12">
        <v>0</v>
      </c>
      <c r="AY8" s="12">
        <v>0</v>
      </c>
      <c r="AZ8" s="12">
        <v>0</v>
      </c>
      <c r="BA8" s="12">
        <v>0</v>
      </c>
      <c r="BB8" s="12">
        <v>0</v>
      </c>
      <c r="BC8" s="12">
        <v>0</v>
      </c>
      <c r="BD8" s="12">
        <v>0</v>
      </c>
      <c r="BE8" s="12">
        <v>0</v>
      </c>
      <c r="BF8" s="12">
        <v>0</v>
      </c>
      <c r="BG8" s="12">
        <v>0</v>
      </c>
      <c r="BH8" s="12">
        <v>0</v>
      </c>
      <c r="BI8" s="12">
        <v>0</v>
      </c>
      <c r="BJ8" s="12">
        <v>0</v>
      </c>
      <c r="BK8" s="12">
        <v>0</v>
      </c>
      <c r="BL8" s="12">
        <v>0</v>
      </c>
      <c r="BM8" s="12">
        <v>0</v>
      </c>
      <c r="BN8" s="12">
        <v>0</v>
      </c>
      <c r="BO8" s="12">
        <v>0</v>
      </c>
      <c r="BP8" s="12"/>
      <c r="BQ8" s="12"/>
      <c r="BR8" s="4"/>
      <c r="BS8" s="21">
        <v>0</v>
      </c>
      <c r="BT8" s="21">
        <v>0</v>
      </c>
      <c r="BU8" s="21">
        <v>0</v>
      </c>
      <c r="BV8" s="21">
        <v>0</v>
      </c>
      <c r="BW8" s="21">
        <v>0</v>
      </c>
      <c r="BX8" s="21">
        <v>0</v>
      </c>
      <c r="BY8" s="21">
        <v>0</v>
      </c>
      <c r="BZ8" s="21">
        <v>0</v>
      </c>
      <c r="CA8" s="21">
        <v>0</v>
      </c>
      <c r="CB8" s="21">
        <v>0</v>
      </c>
      <c r="CC8" s="21">
        <v>0</v>
      </c>
      <c r="CD8" s="21">
        <v>0</v>
      </c>
      <c r="CE8" s="21">
        <v>0</v>
      </c>
      <c r="CF8" s="21">
        <v>0</v>
      </c>
      <c r="CG8" s="21">
        <v>0</v>
      </c>
      <c r="CH8" s="21">
        <v>0</v>
      </c>
      <c r="CI8" s="21">
        <v>0</v>
      </c>
      <c r="CJ8" s="21">
        <v>0</v>
      </c>
      <c r="CK8" s="21">
        <v>0</v>
      </c>
      <c r="CL8" s="21">
        <v>0</v>
      </c>
      <c r="CM8" s="21">
        <v>0</v>
      </c>
      <c r="CN8" s="21">
        <v>0</v>
      </c>
      <c r="CO8" s="21">
        <v>0</v>
      </c>
      <c r="CP8" s="21">
        <v>0</v>
      </c>
      <c r="CQ8" s="21">
        <v>0</v>
      </c>
      <c r="CR8" s="21">
        <v>0</v>
      </c>
      <c r="CS8" s="21">
        <v>0</v>
      </c>
      <c r="CT8" s="4"/>
      <c r="CU8" s="12">
        <v>0</v>
      </c>
      <c r="CV8" s="12">
        <v>0</v>
      </c>
      <c r="CW8" s="12">
        <v>0</v>
      </c>
      <c r="CX8" s="12">
        <v>0</v>
      </c>
      <c r="CY8" s="12">
        <v>0</v>
      </c>
      <c r="CZ8" s="12">
        <v>0</v>
      </c>
      <c r="DA8" s="12">
        <v>0</v>
      </c>
      <c r="DB8" s="12">
        <v>0</v>
      </c>
      <c r="DC8" s="12">
        <v>0</v>
      </c>
      <c r="DD8" s="12">
        <v>0</v>
      </c>
      <c r="DE8" s="12">
        <v>0</v>
      </c>
      <c r="DF8" s="12">
        <v>0</v>
      </c>
      <c r="DG8" s="12">
        <v>0</v>
      </c>
      <c r="DH8" s="12">
        <v>0</v>
      </c>
      <c r="DI8" s="12">
        <v>0</v>
      </c>
      <c r="DJ8" s="12">
        <v>0</v>
      </c>
      <c r="DK8" s="12">
        <v>0</v>
      </c>
      <c r="DL8" s="12">
        <v>0</v>
      </c>
      <c r="DM8" s="4"/>
      <c r="DN8" s="12">
        <v>0</v>
      </c>
      <c r="DO8" s="12">
        <v>0</v>
      </c>
      <c r="DP8" s="12">
        <v>0</v>
      </c>
      <c r="DQ8" s="12">
        <v>0</v>
      </c>
      <c r="DR8" s="12">
        <v>0</v>
      </c>
      <c r="DS8" s="12">
        <v>0</v>
      </c>
      <c r="DT8" s="12">
        <v>0</v>
      </c>
      <c r="DU8" s="12">
        <v>0</v>
      </c>
      <c r="DV8" s="12">
        <v>0</v>
      </c>
    </row>
    <row r="9" spans="1:126" ht="15.75" customHeight="1" x14ac:dyDescent="0.2">
      <c r="A9" s="7" t="s">
        <v>134</v>
      </c>
      <c r="B9" s="4"/>
      <c r="C9" s="10">
        <v>15</v>
      </c>
      <c r="D9" s="11" t="s">
        <v>132</v>
      </c>
      <c r="E9" s="10">
        <v>68.5</v>
      </c>
      <c r="F9" s="10">
        <v>1779</v>
      </c>
      <c r="G9" s="4"/>
      <c r="H9" s="10">
        <v>20</v>
      </c>
      <c r="I9" s="10">
        <v>3</v>
      </c>
      <c r="J9" s="10">
        <v>17.2</v>
      </c>
      <c r="K9" s="10">
        <v>1.5</v>
      </c>
      <c r="L9" s="10">
        <v>0</v>
      </c>
      <c r="M9" s="10">
        <v>41.7</v>
      </c>
      <c r="N9" s="11"/>
      <c r="O9" s="11"/>
      <c r="P9" s="11">
        <v>0</v>
      </c>
      <c r="Q9" s="11">
        <v>17.2</v>
      </c>
      <c r="R9" s="11">
        <v>6.3</v>
      </c>
      <c r="S9" s="11">
        <v>3.5</v>
      </c>
      <c r="T9" s="11">
        <v>7.7</v>
      </c>
      <c r="U9" s="11">
        <v>3</v>
      </c>
      <c r="V9" s="11">
        <v>3</v>
      </c>
      <c r="W9" s="11">
        <v>1</v>
      </c>
      <c r="X9" s="11"/>
      <c r="Y9" s="4"/>
      <c r="Z9" s="11">
        <v>93</v>
      </c>
      <c r="AA9" s="11">
        <v>1204</v>
      </c>
      <c r="AB9" s="11">
        <v>4228</v>
      </c>
      <c r="AC9" s="10">
        <v>90852</v>
      </c>
      <c r="AD9" s="10">
        <v>0</v>
      </c>
      <c r="AE9" s="10" t="s">
        <v>132</v>
      </c>
      <c r="AF9" s="10">
        <v>116</v>
      </c>
      <c r="AG9" s="10" t="s">
        <v>132</v>
      </c>
      <c r="AH9" s="11">
        <v>498973</v>
      </c>
      <c r="AI9" s="4"/>
      <c r="AJ9" s="10">
        <v>175821</v>
      </c>
      <c r="AK9" s="10">
        <v>2275</v>
      </c>
      <c r="AL9" s="10">
        <v>29043</v>
      </c>
      <c r="AM9" s="10">
        <v>337827</v>
      </c>
      <c r="AN9" s="10">
        <v>366870</v>
      </c>
      <c r="AO9" s="10">
        <v>544966</v>
      </c>
      <c r="AP9" s="10">
        <v>192453</v>
      </c>
      <c r="AQ9" s="10">
        <v>1482</v>
      </c>
      <c r="AR9" s="10">
        <v>0</v>
      </c>
      <c r="AS9" s="10">
        <v>366870</v>
      </c>
      <c r="AT9" s="10">
        <v>560805</v>
      </c>
      <c r="AU9" s="11">
        <v>0</v>
      </c>
      <c r="AV9" s="11">
        <v>0</v>
      </c>
      <c r="AW9" s="11">
        <v>0</v>
      </c>
      <c r="AX9" s="10">
        <v>0</v>
      </c>
      <c r="AY9" s="10">
        <v>12</v>
      </c>
      <c r="AZ9" s="10">
        <v>0</v>
      </c>
      <c r="BA9" s="10">
        <v>12</v>
      </c>
      <c r="BB9" s="10">
        <v>0</v>
      </c>
      <c r="BC9" s="10">
        <v>12</v>
      </c>
      <c r="BD9" s="10">
        <v>0</v>
      </c>
      <c r="BE9" s="10">
        <v>0</v>
      </c>
      <c r="BF9" s="10">
        <v>0</v>
      </c>
      <c r="BG9" s="10">
        <v>0</v>
      </c>
      <c r="BH9" s="10">
        <v>0</v>
      </c>
      <c r="BI9" s="10">
        <v>0</v>
      </c>
      <c r="BJ9" s="10">
        <v>4512</v>
      </c>
      <c r="BK9" s="10">
        <v>55</v>
      </c>
      <c r="BL9" s="10">
        <v>0</v>
      </c>
      <c r="BM9" s="10">
        <v>55</v>
      </c>
      <c r="BN9" s="10">
        <v>0</v>
      </c>
      <c r="BO9" s="10">
        <v>4567</v>
      </c>
      <c r="BP9" s="10" t="s">
        <v>132</v>
      </c>
      <c r="BQ9" s="10" t="s">
        <v>132</v>
      </c>
      <c r="BR9" s="4"/>
      <c r="BS9" s="20">
        <v>619912</v>
      </c>
      <c r="BT9" s="20">
        <v>195468</v>
      </c>
      <c r="BU9" s="20">
        <v>815380</v>
      </c>
      <c r="BV9" s="20">
        <v>225706</v>
      </c>
      <c r="BW9" s="20">
        <v>0</v>
      </c>
      <c r="BX9" s="20">
        <v>225706</v>
      </c>
      <c r="BY9" s="20">
        <v>198697</v>
      </c>
      <c r="BZ9" s="20">
        <v>0</v>
      </c>
      <c r="CA9" s="20">
        <v>198697</v>
      </c>
      <c r="CB9" s="20">
        <v>1792718</v>
      </c>
      <c r="CC9" s="20">
        <v>6654</v>
      </c>
      <c r="CD9" s="20">
        <v>1799372</v>
      </c>
      <c r="CE9" s="20">
        <v>4299537</v>
      </c>
      <c r="CF9" s="20">
        <v>265280</v>
      </c>
      <c r="CG9" s="20">
        <v>7603972</v>
      </c>
      <c r="CH9" s="20">
        <v>0</v>
      </c>
      <c r="CI9" s="20">
        <v>1041086</v>
      </c>
      <c r="CJ9" s="20">
        <v>1998069</v>
      </c>
      <c r="CK9" s="20">
        <v>845618</v>
      </c>
      <c r="CL9" s="20">
        <v>6654</v>
      </c>
      <c r="CM9" s="20">
        <v>1991415</v>
      </c>
      <c r="CN9" s="20">
        <v>195468</v>
      </c>
      <c r="CO9" s="20">
        <v>202122</v>
      </c>
      <c r="CP9" s="20">
        <v>2837033</v>
      </c>
      <c r="CQ9" s="20">
        <v>2025078</v>
      </c>
      <c r="CR9" s="20">
        <v>1014077</v>
      </c>
      <c r="CS9" s="20">
        <v>3039155</v>
      </c>
      <c r="CT9" s="4"/>
      <c r="CU9" s="10" t="s">
        <v>132</v>
      </c>
      <c r="CV9" s="10" t="s">
        <v>132</v>
      </c>
      <c r="CW9" s="10">
        <v>4675</v>
      </c>
      <c r="CX9" s="10">
        <v>14647</v>
      </c>
      <c r="CY9" s="10">
        <v>2380</v>
      </c>
      <c r="CZ9" s="10">
        <v>21702</v>
      </c>
      <c r="DA9" s="10">
        <v>3397</v>
      </c>
      <c r="DB9" s="10">
        <v>9404</v>
      </c>
      <c r="DC9" s="10">
        <v>974</v>
      </c>
      <c r="DD9" s="10">
        <v>13775</v>
      </c>
      <c r="DE9" s="10">
        <v>561</v>
      </c>
      <c r="DF9" s="10">
        <v>888</v>
      </c>
      <c r="DG9" s="10">
        <v>23151</v>
      </c>
      <c r="DH9" s="10">
        <v>516</v>
      </c>
      <c r="DI9" s="10">
        <v>826</v>
      </c>
      <c r="DJ9" s="10">
        <v>15117</v>
      </c>
      <c r="DK9" s="10">
        <v>11728</v>
      </c>
      <c r="DL9" s="10">
        <v>7079</v>
      </c>
      <c r="DM9" s="4"/>
      <c r="DN9" s="10" t="s">
        <v>132</v>
      </c>
      <c r="DO9" s="10" t="s">
        <v>132</v>
      </c>
      <c r="DP9" s="10" t="s">
        <v>132</v>
      </c>
      <c r="DQ9" s="10" t="s">
        <v>132</v>
      </c>
      <c r="DR9" s="10" t="s">
        <v>132</v>
      </c>
      <c r="DS9" s="10" t="s">
        <v>132</v>
      </c>
      <c r="DT9" s="10" t="s">
        <v>132</v>
      </c>
      <c r="DU9" s="10" t="s">
        <v>132</v>
      </c>
      <c r="DV9" s="10" t="s">
        <v>132</v>
      </c>
    </row>
    <row r="10" spans="1:126" ht="15.75" customHeight="1" x14ac:dyDescent="0.2">
      <c r="A10" s="8" t="s">
        <v>135</v>
      </c>
      <c r="B10" s="4"/>
      <c r="C10" s="12">
        <v>4</v>
      </c>
      <c r="D10" s="14">
        <v>0</v>
      </c>
      <c r="E10" s="12">
        <v>72</v>
      </c>
      <c r="F10" s="12">
        <v>713</v>
      </c>
      <c r="G10" s="4"/>
      <c r="H10" s="12">
        <v>17</v>
      </c>
      <c r="I10" s="12">
        <v>11</v>
      </c>
      <c r="J10" s="12">
        <v>7.9</v>
      </c>
      <c r="K10" s="12">
        <v>5</v>
      </c>
      <c r="L10" s="12">
        <v>0</v>
      </c>
      <c r="M10" s="12">
        <v>40.9</v>
      </c>
      <c r="N10" s="14"/>
      <c r="O10" s="14"/>
      <c r="P10" s="14"/>
      <c r="Q10" s="14"/>
      <c r="R10" s="14"/>
      <c r="S10" s="14"/>
      <c r="T10" s="14"/>
      <c r="U10" s="14"/>
      <c r="V10" s="14"/>
      <c r="W10" s="14"/>
      <c r="X10" s="14"/>
      <c r="Y10" s="4"/>
      <c r="Z10" s="14">
        <v>457</v>
      </c>
      <c r="AA10" s="14">
        <v>6458</v>
      </c>
      <c r="AB10" s="14">
        <v>7959</v>
      </c>
      <c r="AC10" s="12">
        <v>36657</v>
      </c>
      <c r="AD10" s="12">
        <v>4290</v>
      </c>
      <c r="AE10" s="12">
        <v>580</v>
      </c>
      <c r="AF10" s="12">
        <v>327</v>
      </c>
      <c r="AG10" s="12">
        <v>372</v>
      </c>
      <c r="AH10" s="14">
        <v>206045</v>
      </c>
      <c r="AI10" s="4"/>
      <c r="AJ10" s="12">
        <v>197382</v>
      </c>
      <c r="AK10" s="12">
        <v>181</v>
      </c>
      <c r="AL10" s="12">
        <v>3773</v>
      </c>
      <c r="AM10" s="12">
        <v>350516</v>
      </c>
      <c r="AN10" s="12">
        <v>354289</v>
      </c>
      <c r="AO10" s="12">
        <v>551852</v>
      </c>
      <c r="AP10" s="12">
        <v>161020</v>
      </c>
      <c r="AQ10" s="12">
        <v>115</v>
      </c>
      <c r="AR10" s="12">
        <v>0</v>
      </c>
      <c r="AS10" s="12">
        <v>354289</v>
      </c>
      <c r="AT10" s="12">
        <v>515424</v>
      </c>
      <c r="AU10" s="14">
        <v>0</v>
      </c>
      <c r="AV10" s="14">
        <v>0</v>
      </c>
      <c r="AW10" s="14">
        <v>0</v>
      </c>
      <c r="AX10" s="12">
        <v>5</v>
      </c>
      <c r="AY10" s="12">
        <v>6</v>
      </c>
      <c r="AZ10" s="12">
        <v>0</v>
      </c>
      <c r="BA10" s="12">
        <v>6</v>
      </c>
      <c r="BB10" s="12">
        <v>0</v>
      </c>
      <c r="BC10" s="12">
        <v>11</v>
      </c>
      <c r="BD10" s="12">
        <v>2</v>
      </c>
      <c r="BE10" s="12">
        <v>4</v>
      </c>
      <c r="BF10" s="12">
        <v>0</v>
      </c>
      <c r="BG10" s="12">
        <v>4</v>
      </c>
      <c r="BH10" s="12">
        <v>0</v>
      </c>
      <c r="BI10" s="12">
        <v>6</v>
      </c>
      <c r="BJ10" s="12">
        <v>115</v>
      </c>
      <c r="BK10" s="12">
        <v>2965</v>
      </c>
      <c r="BL10" s="12">
        <v>0</v>
      </c>
      <c r="BM10" s="12">
        <v>2965</v>
      </c>
      <c r="BN10" s="12">
        <v>0</v>
      </c>
      <c r="BO10" s="12">
        <v>3080</v>
      </c>
      <c r="BP10" s="12">
        <v>0</v>
      </c>
      <c r="BQ10" s="12">
        <v>0</v>
      </c>
      <c r="BR10" s="4"/>
      <c r="BS10" s="21">
        <v>106816</v>
      </c>
      <c r="BT10" s="21">
        <v>124125</v>
      </c>
      <c r="BU10" s="21">
        <v>230941</v>
      </c>
      <c r="BV10" s="21">
        <v>98351</v>
      </c>
      <c r="BW10" s="21">
        <v>0</v>
      </c>
      <c r="BX10" s="21">
        <v>98351</v>
      </c>
      <c r="BY10" s="21">
        <v>0</v>
      </c>
      <c r="BZ10" s="21">
        <v>0</v>
      </c>
      <c r="CA10" s="21">
        <v>0</v>
      </c>
      <c r="CB10" s="21">
        <v>1596674</v>
      </c>
      <c r="CC10" s="21">
        <v>25003</v>
      </c>
      <c r="CD10" s="21">
        <v>1621677</v>
      </c>
      <c r="CE10" s="21">
        <v>3949977</v>
      </c>
      <c r="CF10" s="21">
        <v>509356</v>
      </c>
      <c r="CG10" s="21">
        <v>6410302</v>
      </c>
      <c r="CH10" s="21">
        <v>0</v>
      </c>
      <c r="CI10" s="21">
        <v>329292</v>
      </c>
      <c r="CJ10" s="21">
        <v>1621677</v>
      </c>
      <c r="CK10" s="21">
        <v>205167</v>
      </c>
      <c r="CL10" s="21">
        <v>25003</v>
      </c>
      <c r="CM10" s="21">
        <v>1596674</v>
      </c>
      <c r="CN10" s="21">
        <v>124125</v>
      </c>
      <c r="CO10" s="21">
        <v>149128</v>
      </c>
      <c r="CP10" s="21">
        <v>1801841</v>
      </c>
      <c r="CQ10" s="21">
        <v>1720028</v>
      </c>
      <c r="CR10" s="21">
        <v>230941</v>
      </c>
      <c r="CS10" s="21">
        <v>1950969</v>
      </c>
      <c r="CT10" s="4"/>
      <c r="CU10" s="12">
        <v>0</v>
      </c>
      <c r="CV10" s="12">
        <v>0</v>
      </c>
      <c r="CW10" s="12">
        <v>1870</v>
      </c>
      <c r="CX10" s="12">
        <v>8638</v>
      </c>
      <c r="CY10" s="12">
        <v>11929</v>
      </c>
      <c r="CZ10" s="12">
        <v>22437</v>
      </c>
      <c r="DA10" s="12">
        <v>1178</v>
      </c>
      <c r="DB10" s="12">
        <v>4836</v>
      </c>
      <c r="DC10" s="12">
        <v>4346</v>
      </c>
      <c r="DD10" s="12">
        <v>10360</v>
      </c>
      <c r="DE10" s="12">
        <v>317</v>
      </c>
      <c r="DF10" s="12">
        <v>549</v>
      </c>
      <c r="DG10" s="12">
        <v>23303</v>
      </c>
      <c r="DH10" s="12">
        <v>287</v>
      </c>
      <c r="DI10" s="12">
        <v>328</v>
      </c>
      <c r="DJ10" s="12">
        <v>10975</v>
      </c>
      <c r="DK10" s="12">
        <v>6424</v>
      </c>
      <c r="DL10" s="12">
        <v>3568</v>
      </c>
      <c r="DM10" s="4"/>
      <c r="DN10" s="12">
        <v>7630</v>
      </c>
      <c r="DO10" s="12">
        <v>4228</v>
      </c>
      <c r="DP10" s="12">
        <v>11858</v>
      </c>
      <c r="DQ10" s="12">
        <v>10958</v>
      </c>
      <c r="DR10" s="12">
        <v>205</v>
      </c>
      <c r="DS10" s="12">
        <v>334</v>
      </c>
      <c r="DT10" s="12">
        <v>865193</v>
      </c>
      <c r="DU10" s="12">
        <v>710329</v>
      </c>
      <c r="DV10" s="12">
        <v>1575522</v>
      </c>
    </row>
    <row r="11" spans="1:126" ht="15.75" customHeight="1" x14ac:dyDescent="0.2">
      <c r="A11" s="7" t="s">
        <v>136</v>
      </c>
      <c r="B11" s="4"/>
      <c r="C11" s="10">
        <v>6</v>
      </c>
      <c r="D11" s="11">
        <v>15994</v>
      </c>
      <c r="E11" s="10">
        <v>57.5</v>
      </c>
      <c r="F11" s="10">
        <v>2277</v>
      </c>
      <c r="G11" s="4"/>
      <c r="H11" s="10">
        <v>35.917000000000002</v>
      </c>
      <c r="I11" s="10">
        <v>11.53</v>
      </c>
      <c r="J11" s="10">
        <v>8.298</v>
      </c>
      <c r="K11" s="10">
        <v>5.5</v>
      </c>
      <c r="L11" s="10">
        <v>0</v>
      </c>
      <c r="M11" s="10">
        <v>61.244999999999997</v>
      </c>
      <c r="N11" s="11">
        <v>0</v>
      </c>
      <c r="O11" s="11">
        <v>0</v>
      </c>
      <c r="P11" s="11">
        <v>6.29</v>
      </c>
      <c r="Q11" s="11">
        <v>13.53</v>
      </c>
      <c r="R11" s="11">
        <v>17.46</v>
      </c>
      <c r="S11" s="11">
        <v>11.95</v>
      </c>
      <c r="T11" s="11">
        <v>8</v>
      </c>
      <c r="U11" s="11">
        <v>0</v>
      </c>
      <c r="V11" s="11">
        <v>3</v>
      </c>
      <c r="W11" s="11">
        <v>0</v>
      </c>
      <c r="X11" s="11">
        <v>1</v>
      </c>
      <c r="Y11" s="4"/>
      <c r="Z11" s="11">
        <v>415</v>
      </c>
      <c r="AA11" s="11">
        <v>8039</v>
      </c>
      <c r="AB11" s="11">
        <v>11620</v>
      </c>
      <c r="AC11" s="10">
        <v>117198</v>
      </c>
      <c r="AD11" s="10">
        <v>480</v>
      </c>
      <c r="AE11" s="10">
        <v>491</v>
      </c>
      <c r="AF11" s="10">
        <v>2279</v>
      </c>
      <c r="AG11" s="10">
        <v>1865</v>
      </c>
      <c r="AH11" s="11">
        <v>415094</v>
      </c>
      <c r="AI11" s="4"/>
      <c r="AJ11" s="10">
        <v>523044</v>
      </c>
      <c r="AK11" s="10">
        <v>1634</v>
      </c>
      <c r="AL11" s="10">
        <v>115573</v>
      </c>
      <c r="AM11" s="10">
        <v>6155</v>
      </c>
      <c r="AN11" s="10">
        <v>121728</v>
      </c>
      <c r="AO11" s="10">
        <v>646406</v>
      </c>
      <c r="AP11" s="10">
        <v>401576</v>
      </c>
      <c r="AQ11" s="10">
        <v>1428</v>
      </c>
      <c r="AR11" s="10">
        <v>9376</v>
      </c>
      <c r="AS11" s="10">
        <v>131104</v>
      </c>
      <c r="AT11" s="10">
        <v>534108</v>
      </c>
      <c r="AU11" s="11" t="s">
        <v>132</v>
      </c>
      <c r="AV11" s="11" t="s">
        <v>132</v>
      </c>
      <c r="AW11" s="11" t="s">
        <v>132</v>
      </c>
      <c r="AX11" s="10">
        <v>0</v>
      </c>
      <c r="AY11" s="10">
        <v>0</v>
      </c>
      <c r="AZ11" s="10">
        <v>0</v>
      </c>
      <c r="BA11" s="10">
        <v>0</v>
      </c>
      <c r="BB11" s="10">
        <v>0</v>
      </c>
      <c r="BC11" s="10">
        <v>0</v>
      </c>
      <c r="BD11" s="10">
        <v>4</v>
      </c>
      <c r="BE11" s="10">
        <v>10</v>
      </c>
      <c r="BF11" s="10">
        <v>0</v>
      </c>
      <c r="BG11" s="10">
        <v>10</v>
      </c>
      <c r="BH11" s="10">
        <v>0</v>
      </c>
      <c r="BI11" s="10">
        <v>14</v>
      </c>
      <c r="BJ11" s="10">
        <v>82</v>
      </c>
      <c r="BK11" s="10">
        <v>236</v>
      </c>
      <c r="BL11" s="10">
        <v>0</v>
      </c>
      <c r="BM11" s="10">
        <v>236</v>
      </c>
      <c r="BN11" s="10">
        <v>0</v>
      </c>
      <c r="BO11" s="10">
        <v>318</v>
      </c>
      <c r="BP11" s="10" t="s">
        <v>132</v>
      </c>
      <c r="BQ11" s="10" t="s">
        <v>132</v>
      </c>
      <c r="BR11" s="4"/>
      <c r="BS11" s="20">
        <v>1329014.94</v>
      </c>
      <c r="BT11" s="20">
        <v>252391.75</v>
      </c>
      <c r="BU11" s="20">
        <v>1581406.69</v>
      </c>
      <c r="BV11" s="20">
        <v>0</v>
      </c>
      <c r="BW11" s="20">
        <v>0</v>
      </c>
      <c r="BX11" s="20">
        <v>0</v>
      </c>
      <c r="BY11" s="20">
        <v>0</v>
      </c>
      <c r="BZ11" s="20">
        <v>0</v>
      </c>
      <c r="CA11" s="20">
        <v>0</v>
      </c>
      <c r="CB11" s="20">
        <v>4332400.4400000004</v>
      </c>
      <c r="CC11" s="20">
        <v>45697.35</v>
      </c>
      <c r="CD11" s="20">
        <v>4378097.79</v>
      </c>
      <c r="CE11" s="20">
        <v>6404584</v>
      </c>
      <c r="CF11" s="20">
        <v>2273973</v>
      </c>
      <c r="CG11" s="20">
        <v>14638061.48</v>
      </c>
      <c r="CH11" s="20">
        <v>0</v>
      </c>
      <c r="CI11" s="20">
        <v>1581406.69</v>
      </c>
      <c r="CJ11" s="20">
        <v>4378098</v>
      </c>
      <c r="CK11" s="20">
        <v>1329014.94</v>
      </c>
      <c r="CL11" s="20">
        <v>45697.35</v>
      </c>
      <c r="CM11" s="20">
        <v>4332400.4400000004</v>
      </c>
      <c r="CN11" s="20">
        <v>252391.75</v>
      </c>
      <c r="CO11" s="20">
        <v>298089.09999999998</v>
      </c>
      <c r="CP11" s="20">
        <v>5661415.3799999999</v>
      </c>
      <c r="CQ11" s="20">
        <v>4378097.79</v>
      </c>
      <c r="CR11" s="20">
        <v>1581406.69</v>
      </c>
      <c r="CS11" s="20">
        <v>5959504.4800000004</v>
      </c>
      <c r="CT11" s="4"/>
      <c r="CU11" s="10">
        <v>43</v>
      </c>
      <c r="CV11" s="10">
        <v>594</v>
      </c>
      <c r="CW11" s="10">
        <v>11975</v>
      </c>
      <c r="CX11" s="10">
        <v>27495</v>
      </c>
      <c r="CY11" s="10">
        <v>3453</v>
      </c>
      <c r="CZ11" s="10">
        <v>42923</v>
      </c>
      <c r="DA11" s="10">
        <v>5525</v>
      </c>
      <c r="DB11" s="10">
        <v>16330</v>
      </c>
      <c r="DC11" s="10">
        <v>703</v>
      </c>
      <c r="DD11" s="10">
        <v>22558</v>
      </c>
      <c r="DE11" s="10">
        <v>995</v>
      </c>
      <c r="DF11" s="10">
        <v>1219</v>
      </c>
      <c r="DG11" s="10">
        <v>45137</v>
      </c>
      <c r="DH11" s="10">
        <v>815</v>
      </c>
      <c r="DI11" s="10">
        <v>1131</v>
      </c>
      <c r="DJ11" s="10">
        <v>24504</v>
      </c>
      <c r="DK11" s="10">
        <v>25356</v>
      </c>
      <c r="DL11" s="10">
        <v>10623</v>
      </c>
      <c r="DM11" s="4"/>
      <c r="DN11" s="10">
        <v>4143</v>
      </c>
      <c r="DO11" s="10">
        <v>12729</v>
      </c>
      <c r="DP11" s="10">
        <v>16872</v>
      </c>
      <c r="DQ11" s="10">
        <v>9762</v>
      </c>
      <c r="DR11" s="10">
        <v>794</v>
      </c>
      <c r="DS11" s="10">
        <v>2773</v>
      </c>
      <c r="DT11" s="10">
        <v>73839</v>
      </c>
      <c r="DU11" s="10" t="s">
        <v>132</v>
      </c>
      <c r="DV11" s="10">
        <v>73839</v>
      </c>
    </row>
    <row r="12" spans="1:126" ht="15.75" customHeight="1" x14ac:dyDescent="0.2">
      <c r="A12" s="8" t="s">
        <v>137</v>
      </c>
      <c r="B12" s="4"/>
      <c r="C12" s="12">
        <v>3</v>
      </c>
      <c r="D12" s="14"/>
      <c r="E12" s="12">
        <v>168</v>
      </c>
      <c r="F12" s="12">
        <v>2711</v>
      </c>
      <c r="G12" s="4"/>
      <c r="H12" s="12">
        <v>34.700000000000003</v>
      </c>
      <c r="I12" s="12">
        <v>20.6</v>
      </c>
      <c r="J12" s="12">
        <v>19.2</v>
      </c>
      <c r="K12" s="12">
        <v>14.2</v>
      </c>
      <c r="L12" s="12">
        <v>0</v>
      </c>
      <c r="M12" s="12">
        <v>88.7</v>
      </c>
      <c r="N12" s="14"/>
      <c r="O12" s="14"/>
      <c r="P12" s="14"/>
      <c r="Q12" s="14"/>
      <c r="R12" s="14"/>
      <c r="S12" s="14"/>
      <c r="T12" s="14"/>
      <c r="U12" s="14"/>
      <c r="V12" s="14"/>
      <c r="W12" s="14"/>
      <c r="X12" s="14"/>
      <c r="Y12" s="4"/>
      <c r="Z12" s="14">
        <v>654</v>
      </c>
      <c r="AA12" s="14">
        <v>13269</v>
      </c>
      <c r="AB12" s="14">
        <v>10181</v>
      </c>
      <c r="AC12" s="12">
        <v>89091</v>
      </c>
      <c r="AD12" s="12">
        <v>9458</v>
      </c>
      <c r="AE12" s="12">
        <v>1711</v>
      </c>
      <c r="AF12" s="12">
        <v>950</v>
      </c>
      <c r="AG12" s="12">
        <v>1772</v>
      </c>
      <c r="AH12" s="14">
        <v>2087245</v>
      </c>
      <c r="AI12" s="4"/>
      <c r="AJ12" s="12">
        <v>585437</v>
      </c>
      <c r="AK12" s="12">
        <v>37</v>
      </c>
      <c r="AL12" s="12">
        <v>194645</v>
      </c>
      <c r="AM12" s="12">
        <v>56702</v>
      </c>
      <c r="AN12" s="12">
        <v>251347</v>
      </c>
      <c r="AO12" s="12">
        <v>836821</v>
      </c>
      <c r="AP12" s="12">
        <v>488583</v>
      </c>
      <c r="AQ12" s="12">
        <v>27</v>
      </c>
      <c r="AR12" s="12">
        <v>9108</v>
      </c>
      <c r="AS12" s="12">
        <v>260455</v>
      </c>
      <c r="AT12" s="12">
        <v>749065</v>
      </c>
      <c r="AU12" s="14" t="s">
        <v>132</v>
      </c>
      <c r="AV12" s="14" t="s">
        <v>132</v>
      </c>
      <c r="AW12" s="14" t="s">
        <v>132</v>
      </c>
      <c r="AX12" s="12">
        <v>0</v>
      </c>
      <c r="AY12" s="12">
        <v>8823</v>
      </c>
      <c r="AZ12" s="12">
        <v>0</v>
      </c>
      <c r="BA12" s="12">
        <v>8823</v>
      </c>
      <c r="BB12" s="12">
        <v>0</v>
      </c>
      <c r="BC12" s="12">
        <v>8823</v>
      </c>
      <c r="BD12" s="12">
        <v>63</v>
      </c>
      <c r="BE12" s="12">
        <v>166</v>
      </c>
      <c r="BF12" s="12">
        <v>0</v>
      </c>
      <c r="BG12" s="12">
        <v>166</v>
      </c>
      <c r="BH12" s="12">
        <v>0</v>
      </c>
      <c r="BI12" s="12">
        <v>229</v>
      </c>
      <c r="BJ12" s="12">
        <v>112</v>
      </c>
      <c r="BK12" s="12">
        <v>122253</v>
      </c>
      <c r="BL12" s="12">
        <v>0</v>
      </c>
      <c r="BM12" s="12">
        <v>122253</v>
      </c>
      <c r="BN12" s="12">
        <v>0</v>
      </c>
      <c r="BO12" s="12">
        <v>122365</v>
      </c>
      <c r="BP12" s="12" t="s">
        <v>132</v>
      </c>
      <c r="BQ12" s="12" t="s">
        <v>132</v>
      </c>
      <c r="BR12" s="4"/>
      <c r="BS12" s="21">
        <v>1233662</v>
      </c>
      <c r="BT12" s="21">
        <v>177009</v>
      </c>
      <c r="BU12" s="21">
        <v>1410671</v>
      </c>
      <c r="BV12" s="21">
        <v>371896</v>
      </c>
      <c r="BW12" s="21">
        <v>0</v>
      </c>
      <c r="BX12" s="21">
        <v>371896</v>
      </c>
      <c r="BY12" s="21">
        <v>126664</v>
      </c>
      <c r="BZ12" s="21">
        <v>0</v>
      </c>
      <c r="CA12" s="21">
        <v>126664</v>
      </c>
      <c r="CB12" s="21">
        <v>8317542</v>
      </c>
      <c r="CC12" s="21">
        <v>44004</v>
      </c>
      <c r="CD12" s="21">
        <v>8361546</v>
      </c>
      <c r="CE12" s="21">
        <v>9070090</v>
      </c>
      <c r="CF12" s="21">
        <v>1077057</v>
      </c>
      <c r="CG12" s="21">
        <v>20417924</v>
      </c>
      <c r="CH12" s="21">
        <v>0</v>
      </c>
      <c r="CI12" s="21">
        <v>1782567</v>
      </c>
      <c r="CJ12" s="21">
        <v>8488210</v>
      </c>
      <c r="CK12" s="21">
        <v>1605558</v>
      </c>
      <c r="CL12" s="21">
        <v>44004</v>
      </c>
      <c r="CM12" s="21">
        <v>8444206</v>
      </c>
      <c r="CN12" s="21">
        <v>177009</v>
      </c>
      <c r="CO12" s="21">
        <v>221013</v>
      </c>
      <c r="CP12" s="21">
        <v>10049764</v>
      </c>
      <c r="CQ12" s="21">
        <v>8733442</v>
      </c>
      <c r="CR12" s="21">
        <v>1537335</v>
      </c>
      <c r="CS12" s="21">
        <v>10270777</v>
      </c>
      <c r="CT12" s="4"/>
      <c r="CU12" s="12">
        <v>562</v>
      </c>
      <c r="CV12" s="12">
        <v>1668</v>
      </c>
      <c r="CW12" s="12">
        <v>7557</v>
      </c>
      <c r="CX12" s="12">
        <v>40378</v>
      </c>
      <c r="CY12" s="12">
        <v>2240</v>
      </c>
      <c r="CZ12" s="12">
        <v>50175</v>
      </c>
      <c r="DA12" s="12">
        <v>4636</v>
      </c>
      <c r="DB12" s="12">
        <v>28976</v>
      </c>
      <c r="DC12" s="12">
        <v>1392</v>
      </c>
      <c r="DD12" s="12">
        <v>35004</v>
      </c>
      <c r="DE12" s="12">
        <v>1587</v>
      </c>
      <c r="DF12" s="12">
        <v>2105</v>
      </c>
      <c r="DG12" s="12">
        <v>53867</v>
      </c>
      <c r="DH12" s="12">
        <v>1452</v>
      </c>
      <c r="DI12" s="12">
        <v>1931</v>
      </c>
      <c r="DJ12" s="12">
        <v>38387</v>
      </c>
      <c r="DK12" s="12">
        <v>7871</v>
      </c>
      <c r="DL12" s="12">
        <v>4512</v>
      </c>
      <c r="DM12" s="4"/>
      <c r="DN12" s="12">
        <v>15368</v>
      </c>
      <c r="DO12" s="12">
        <v>0</v>
      </c>
      <c r="DP12" s="12">
        <v>15368</v>
      </c>
      <c r="DQ12" s="12">
        <v>42142</v>
      </c>
      <c r="DR12" s="12">
        <v>7671</v>
      </c>
      <c r="DS12" s="12">
        <v>1735</v>
      </c>
      <c r="DT12" s="12">
        <v>712635</v>
      </c>
      <c r="DU12" s="12">
        <v>267558</v>
      </c>
      <c r="DV12" s="12">
        <v>980193</v>
      </c>
    </row>
    <row r="13" spans="1:126" ht="15.75" customHeight="1" x14ac:dyDescent="0.2">
      <c r="A13" s="7" t="s">
        <v>138</v>
      </c>
      <c r="B13" s="4"/>
      <c r="C13" s="10">
        <v>5</v>
      </c>
      <c r="D13" s="11">
        <v>17457</v>
      </c>
      <c r="E13" s="10">
        <v>113.25</v>
      </c>
      <c r="F13" s="10">
        <v>2661</v>
      </c>
      <c r="G13" s="4"/>
      <c r="H13" s="10">
        <v>45.3</v>
      </c>
      <c r="I13" s="10">
        <v>34.799999999999997</v>
      </c>
      <c r="J13" s="10">
        <v>7.8</v>
      </c>
      <c r="K13" s="10">
        <v>14.8</v>
      </c>
      <c r="L13" s="10">
        <v>5.6</v>
      </c>
      <c r="M13" s="10">
        <v>108.3</v>
      </c>
      <c r="N13" s="11">
        <v>0</v>
      </c>
      <c r="O13" s="11">
        <v>0.5</v>
      </c>
      <c r="P13" s="11">
        <v>4.8</v>
      </c>
      <c r="Q13" s="11">
        <v>15.6</v>
      </c>
      <c r="R13" s="11">
        <v>19</v>
      </c>
      <c r="S13" s="11">
        <v>29.6</v>
      </c>
      <c r="T13" s="11">
        <v>19.5</v>
      </c>
      <c r="U13" s="11">
        <v>9.5</v>
      </c>
      <c r="V13" s="11">
        <v>4.8</v>
      </c>
      <c r="W13" s="11">
        <v>5</v>
      </c>
      <c r="X13" s="11">
        <v>0</v>
      </c>
      <c r="Y13" s="4"/>
      <c r="Z13" s="11">
        <v>483</v>
      </c>
      <c r="AA13" s="11">
        <v>17742</v>
      </c>
      <c r="AB13" s="11">
        <v>109159</v>
      </c>
      <c r="AC13" s="10">
        <v>549643</v>
      </c>
      <c r="AD13" s="10">
        <v>10687</v>
      </c>
      <c r="AE13" s="10">
        <v>3052</v>
      </c>
      <c r="AF13" s="10">
        <v>6935</v>
      </c>
      <c r="AG13" s="10">
        <v>10692</v>
      </c>
      <c r="AH13" s="11">
        <v>2375571</v>
      </c>
      <c r="AI13" s="4"/>
      <c r="AJ13" s="10">
        <v>823087</v>
      </c>
      <c r="AK13" s="10">
        <v>2327</v>
      </c>
      <c r="AL13" s="10">
        <v>143122</v>
      </c>
      <c r="AM13" s="10">
        <v>352933</v>
      </c>
      <c r="AN13" s="10">
        <v>496055</v>
      </c>
      <c r="AO13" s="10">
        <v>1321469</v>
      </c>
      <c r="AP13" s="10">
        <v>705300</v>
      </c>
      <c r="AQ13" s="10">
        <v>2327</v>
      </c>
      <c r="AR13" s="10">
        <v>83692</v>
      </c>
      <c r="AS13" s="10">
        <v>579747</v>
      </c>
      <c r="AT13" s="10">
        <v>1287374</v>
      </c>
      <c r="AU13" s="11">
        <v>0</v>
      </c>
      <c r="AV13" s="11">
        <v>6671</v>
      </c>
      <c r="AW13" s="11">
        <v>8</v>
      </c>
      <c r="AX13" s="10">
        <v>8</v>
      </c>
      <c r="AY13" s="10">
        <v>295</v>
      </c>
      <c r="AZ13" s="10">
        <v>0</v>
      </c>
      <c r="BA13" s="10">
        <v>295</v>
      </c>
      <c r="BB13" s="10">
        <v>0</v>
      </c>
      <c r="BC13" s="10">
        <v>303</v>
      </c>
      <c r="BD13" s="10">
        <v>28</v>
      </c>
      <c r="BE13" s="10">
        <v>52</v>
      </c>
      <c r="BF13" s="10">
        <v>0</v>
      </c>
      <c r="BG13" s="10">
        <v>52</v>
      </c>
      <c r="BH13" s="10">
        <v>0</v>
      </c>
      <c r="BI13" s="10">
        <v>80</v>
      </c>
      <c r="BJ13" s="10">
        <v>426</v>
      </c>
      <c r="BK13" s="10">
        <v>11597</v>
      </c>
      <c r="BL13" s="10">
        <v>0</v>
      </c>
      <c r="BM13" s="10">
        <v>11597</v>
      </c>
      <c r="BN13" s="10">
        <v>0</v>
      </c>
      <c r="BO13" s="10">
        <v>12023</v>
      </c>
      <c r="BP13" s="10">
        <v>8108778</v>
      </c>
      <c r="BQ13" s="10">
        <v>6536188</v>
      </c>
      <c r="BR13" s="4"/>
      <c r="BS13" s="20">
        <v>2052311</v>
      </c>
      <c r="BT13" s="20">
        <v>529085</v>
      </c>
      <c r="BU13" s="20">
        <v>2581396</v>
      </c>
      <c r="BV13" s="20">
        <v>721006</v>
      </c>
      <c r="BW13" s="20">
        <v>0</v>
      </c>
      <c r="BX13" s="20">
        <v>721006</v>
      </c>
      <c r="BY13" s="20">
        <v>289998</v>
      </c>
      <c r="BZ13" s="20">
        <v>779</v>
      </c>
      <c r="CA13" s="20">
        <v>290777</v>
      </c>
      <c r="CB13" s="20">
        <v>8541370</v>
      </c>
      <c r="CC13" s="20">
        <v>231984</v>
      </c>
      <c r="CD13" s="20">
        <v>8773354</v>
      </c>
      <c r="CE13" s="20">
        <v>12366534</v>
      </c>
      <c r="CF13" s="20">
        <v>1441938</v>
      </c>
      <c r="CG13" s="20">
        <v>26175005</v>
      </c>
      <c r="CH13" s="20">
        <v>0</v>
      </c>
      <c r="CI13" s="20">
        <v>3302402</v>
      </c>
      <c r="CJ13" s="20">
        <v>9064131</v>
      </c>
      <c r="CK13" s="20">
        <v>2773317</v>
      </c>
      <c r="CL13" s="20">
        <v>232763</v>
      </c>
      <c r="CM13" s="20">
        <v>8831368</v>
      </c>
      <c r="CN13" s="20">
        <v>529085</v>
      </c>
      <c r="CO13" s="20">
        <v>761848</v>
      </c>
      <c r="CP13" s="20">
        <v>11604685</v>
      </c>
      <c r="CQ13" s="20">
        <v>9494360</v>
      </c>
      <c r="CR13" s="20">
        <v>2872173</v>
      </c>
      <c r="CS13" s="20">
        <v>12366533</v>
      </c>
      <c r="CT13" s="4"/>
      <c r="CU13" s="10">
        <v>317</v>
      </c>
      <c r="CV13" s="10">
        <v>3538</v>
      </c>
      <c r="CW13" s="10">
        <v>11560</v>
      </c>
      <c r="CX13" s="10">
        <v>40796</v>
      </c>
      <c r="CY13" s="10">
        <v>570</v>
      </c>
      <c r="CZ13" s="10">
        <v>52926</v>
      </c>
      <c r="DA13" s="10">
        <v>6911</v>
      </c>
      <c r="DB13" s="10">
        <v>30565</v>
      </c>
      <c r="DC13" s="10">
        <v>189</v>
      </c>
      <c r="DD13" s="10">
        <v>37665</v>
      </c>
      <c r="DE13" s="10">
        <v>1731</v>
      </c>
      <c r="DF13" s="10">
        <v>2128</v>
      </c>
      <c r="DG13" s="10">
        <v>56785</v>
      </c>
      <c r="DH13" s="10">
        <v>1597</v>
      </c>
      <c r="DI13" s="10">
        <v>1962</v>
      </c>
      <c r="DJ13" s="10">
        <v>41224</v>
      </c>
      <c r="DK13" s="10">
        <v>14141</v>
      </c>
      <c r="DL13" s="10">
        <v>9396</v>
      </c>
      <c r="DM13" s="4"/>
      <c r="DN13" s="10">
        <v>15101</v>
      </c>
      <c r="DO13" s="10">
        <v>53448</v>
      </c>
      <c r="DP13" s="10">
        <v>68549</v>
      </c>
      <c r="DQ13" s="10">
        <v>11840</v>
      </c>
      <c r="DR13" s="10">
        <v>919</v>
      </c>
      <c r="DS13" s="10">
        <v>10708</v>
      </c>
      <c r="DT13" s="10">
        <v>612495</v>
      </c>
      <c r="DU13" s="10">
        <v>228771</v>
      </c>
      <c r="DV13" s="10">
        <v>841266</v>
      </c>
    </row>
    <row r="14" spans="1:126" ht="15.75" customHeight="1" x14ac:dyDescent="0.2">
      <c r="A14" s="8" t="s">
        <v>139</v>
      </c>
      <c r="B14" s="4"/>
      <c r="C14" s="12">
        <v>3</v>
      </c>
      <c r="D14" s="14">
        <v>0</v>
      </c>
      <c r="E14" s="12">
        <v>59</v>
      </c>
      <c r="F14" s="12">
        <v>3086</v>
      </c>
      <c r="G14" s="4"/>
      <c r="H14" s="12">
        <v>24.2</v>
      </c>
      <c r="I14" s="12">
        <v>24.8</v>
      </c>
      <c r="J14" s="12">
        <v>0</v>
      </c>
      <c r="K14" s="12">
        <v>0</v>
      </c>
      <c r="L14" s="12">
        <v>0</v>
      </c>
      <c r="M14" s="12">
        <v>49</v>
      </c>
      <c r="N14" s="14">
        <v>0</v>
      </c>
      <c r="O14" s="14">
        <v>3</v>
      </c>
      <c r="P14" s="14">
        <v>0</v>
      </c>
      <c r="Q14" s="14">
        <v>23.8</v>
      </c>
      <c r="R14" s="14">
        <v>1</v>
      </c>
      <c r="S14" s="14">
        <v>17.600000000000001</v>
      </c>
      <c r="T14" s="14">
        <v>1</v>
      </c>
      <c r="U14" s="14">
        <v>5</v>
      </c>
      <c r="V14" s="14">
        <v>2</v>
      </c>
      <c r="W14" s="14">
        <v>1</v>
      </c>
      <c r="X14" s="14">
        <v>0</v>
      </c>
      <c r="Y14" s="4"/>
      <c r="Z14" s="14">
        <v>349</v>
      </c>
      <c r="AA14" s="14">
        <v>8624</v>
      </c>
      <c r="AB14" s="14">
        <v>1380</v>
      </c>
      <c r="AC14" s="12">
        <v>428842</v>
      </c>
      <c r="AD14" s="12">
        <v>10181</v>
      </c>
      <c r="AE14" s="12">
        <v>493</v>
      </c>
      <c r="AF14" s="12">
        <v>1086</v>
      </c>
      <c r="AG14" s="12">
        <v>2988</v>
      </c>
      <c r="AH14" s="14"/>
      <c r="AI14" s="4"/>
      <c r="AJ14" s="12">
        <v>615376</v>
      </c>
      <c r="AK14" s="12">
        <v>167</v>
      </c>
      <c r="AL14" s="12">
        <v>76159</v>
      </c>
      <c r="AM14" s="12">
        <v>165634</v>
      </c>
      <c r="AN14" s="12">
        <v>241793</v>
      </c>
      <c r="AO14" s="12">
        <v>857336</v>
      </c>
      <c r="AP14" s="12">
        <v>676844</v>
      </c>
      <c r="AQ14" s="12">
        <v>167</v>
      </c>
      <c r="AR14" s="12">
        <v>12265</v>
      </c>
      <c r="AS14" s="12">
        <v>254058</v>
      </c>
      <c r="AT14" s="12">
        <v>931069</v>
      </c>
      <c r="AU14" s="14">
        <v>0</v>
      </c>
      <c r="AV14" s="14">
        <v>0</v>
      </c>
      <c r="AW14" s="14">
        <v>0</v>
      </c>
      <c r="AX14" s="12">
        <v>0</v>
      </c>
      <c r="AY14" s="12">
        <v>12</v>
      </c>
      <c r="AZ14" s="12">
        <v>0</v>
      </c>
      <c r="BA14" s="12">
        <v>12</v>
      </c>
      <c r="BB14" s="12">
        <v>0</v>
      </c>
      <c r="BC14" s="12">
        <v>12</v>
      </c>
      <c r="BD14" s="12">
        <v>15</v>
      </c>
      <c r="BE14" s="12">
        <v>20</v>
      </c>
      <c r="BF14" s="12">
        <v>0</v>
      </c>
      <c r="BG14" s="12">
        <v>20</v>
      </c>
      <c r="BH14" s="12">
        <v>0</v>
      </c>
      <c r="BI14" s="12">
        <v>35</v>
      </c>
      <c r="BJ14" s="12">
        <v>91</v>
      </c>
      <c r="BK14" s="12">
        <v>246</v>
      </c>
      <c r="BL14" s="12">
        <v>0</v>
      </c>
      <c r="BM14" s="12">
        <v>246</v>
      </c>
      <c r="BN14" s="12">
        <v>0</v>
      </c>
      <c r="BO14" s="12">
        <v>337</v>
      </c>
      <c r="BP14" s="12">
        <v>203931</v>
      </c>
      <c r="BQ14" s="12">
        <v>1081984</v>
      </c>
      <c r="BR14" s="4"/>
      <c r="BS14" s="21">
        <v>472212</v>
      </c>
      <c r="BT14" s="21">
        <v>118574</v>
      </c>
      <c r="BU14" s="21">
        <v>590786</v>
      </c>
      <c r="BV14" s="21">
        <v>185604</v>
      </c>
      <c r="BW14" s="21">
        <v>0</v>
      </c>
      <c r="BX14" s="21">
        <v>185604</v>
      </c>
      <c r="BY14" s="21">
        <v>1343830</v>
      </c>
      <c r="BZ14" s="21">
        <v>25881</v>
      </c>
      <c r="CA14" s="21">
        <v>1369711</v>
      </c>
      <c r="CB14" s="21">
        <v>3978493</v>
      </c>
      <c r="CC14" s="21">
        <v>0</v>
      </c>
      <c r="CD14" s="21">
        <v>3978493</v>
      </c>
      <c r="CE14" s="21">
        <v>5378774</v>
      </c>
      <c r="CF14" s="21">
        <v>354510</v>
      </c>
      <c r="CG14" s="21">
        <v>11857878</v>
      </c>
      <c r="CH14" s="21">
        <v>0</v>
      </c>
      <c r="CI14" s="21">
        <v>776390</v>
      </c>
      <c r="CJ14" s="21">
        <v>5348204</v>
      </c>
      <c r="CK14" s="21">
        <v>657816</v>
      </c>
      <c r="CL14" s="21">
        <v>25881</v>
      </c>
      <c r="CM14" s="21">
        <v>5322323</v>
      </c>
      <c r="CN14" s="21">
        <v>118574</v>
      </c>
      <c r="CO14" s="21">
        <v>144455</v>
      </c>
      <c r="CP14" s="21">
        <v>5980139</v>
      </c>
      <c r="CQ14" s="21">
        <v>4164097</v>
      </c>
      <c r="CR14" s="21">
        <v>1960497</v>
      </c>
      <c r="CS14" s="21">
        <v>6124594</v>
      </c>
      <c r="CT14" s="4"/>
      <c r="CU14" s="12">
        <v>661</v>
      </c>
      <c r="CV14" s="12">
        <v>6731</v>
      </c>
      <c r="CW14" s="12">
        <v>4539</v>
      </c>
      <c r="CX14" s="12">
        <v>21594</v>
      </c>
      <c r="CY14" s="12">
        <v>1977</v>
      </c>
      <c r="CZ14" s="12">
        <v>28110</v>
      </c>
      <c r="DA14" s="12">
        <v>2892</v>
      </c>
      <c r="DB14" s="12">
        <v>14445</v>
      </c>
      <c r="DC14" s="12">
        <v>931</v>
      </c>
      <c r="DD14" s="12">
        <v>18268</v>
      </c>
      <c r="DE14" s="12">
        <v>581</v>
      </c>
      <c r="DF14" s="12">
        <v>1080</v>
      </c>
      <c r="DG14" s="12">
        <v>29771</v>
      </c>
      <c r="DH14" s="12">
        <v>505</v>
      </c>
      <c r="DI14" s="12">
        <v>937</v>
      </c>
      <c r="DJ14" s="12">
        <v>19710</v>
      </c>
      <c r="DK14" s="12">
        <v>6035</v>
      </c>
      <c r="DL14" s="12">
        <v>4032</v>
      </c>
      <c r="DM14" s="4"/>
      <c r="DN14" s="12">
        <v>8204</v>
      </c>
      <c r="DO14" s="12">
        <v>583</v>
      </c>
      <c r="DP14" s="12">
        <v>8787</v>
      </c>
      <c r="DQ14" s="12">
        <v>8594</v>
      </c>
      <c r="DR14" s="12">
        <v>1397</v>
      </c>
      <c r="DS14" s="12">
        <v>648</v>
      </c>
      <c r="DT14" s="12">
        <v>1118714</v>
      </c>
      <c r="DU14" s="12">
        <v>193862</v>
      </c>
      <c r="DV14" s="12">
        <v>1312576</v>
      </c>
    </row>
    <row r="15" spans="1:126" ht="15.75" customHeight="1" x14ac:dyDescent="0.2">
      <c r="A15" s="7" t="s">
        <v>140</v>
      </c>
      <c r="B15" s="4"/>
      <c r="C15" s="10">
        <v>5</v>
      </c>
      <c r="D15" s="11">
        <v>11</v>
      </c>
      <c r="E15" s="10">
        <v>62.5</v>
      </c>
      <c r="F15" s="10">
        <v>1024</v>
      </c>
      <c r="G15" s="4"/>
      <c r="H15" s="10">
        <v>21.8</v>
      </c>
      <c r="I15" s="10">
        <v>9.3000000000000007</v>
      </c>
      <c r="J15" s="10">
        <v>10.4</v>
      </c>
      <c r="K15" s="10">
        <v>1</v>
      </c>
      <c r="L15" s="10">
        <v>0</v>
      </c>
      <c r="M15" s="10">
        <v>42.5</v>
      </c>
      <c r="N15" s="11"/>
      <c r="O15" s="11">
        <v>0.6</v>
      </c>
      <c r="P15" s="11">
        <v>9.8000000000000007</v>
      </c>
      <c r="Q15" s="11">
        <v>9.3000000000000007</v>
      </c>
      <c r="R15" s="11">
        <v>4.2</v>
      </c>
      <c r="S15" s="11">
        <v>6.6</v>
      </c>
      <c r="T15" s="11">
        <v>7</v>
      </c>
      <c r="U15" s="11">
        <v>1</v>
      </c>
      <c r="V15" s="11">
        <v>3</v>
      </c>
      <c r="W15" s="11"/>
      <c r="X15" s="11">
        <v>1</v>
      </c>
      <c r="Y15" s="4"/>
      <c r="Z15" s="11">
        <v>292</v>
      </c>
      <c r="AA15" s="11">
        <v>4853</v>
      </c>
      <c r="AB15" s="11">
        <v>1504</v>
      </c>
      <c r="AC15" s="10">
        <v>85910</v>
      </c>
      <c r="AD15" s="10">
        <v>217</v>
      </c>
      <c r="AE15" s="10">
        <v>717</v>
      </c>
      <c r="AF15" s="10">
        <v>2571</v>
      </c>
      <c r="AG15" s="10">
        <v>2970</v>
      </c>
      <c r="AH15" s="11">
        <v>263811</v>
      </c>
      <c r="AI15" s="4"/>
      <c r="AJ15" s="10">
        <v>375281</v>
      </c>
      <c r="AK15" s="10">
        <v>387</v>
      </c>
      <c r="AL15" s="10">
        <v>74091</v>
      </c>
      <c r="AM15" s="10">
        <v>300</v>
      </c>
      <c r="AN15" s="10">
        <v>74391</v>
      </c>
      <c r="AO15" s="10">
        <v>450059</v>
      </c>
      <c r="AP15" s="10">
        <v>326447</v>
      </c>
      <c r="AQ15" s="10">
        <v>343</v>
      </c>
      <c r="AR15" s="10">
        <v>41315</v>
      </c>
      <c r="AS15" s="10">
        <v>115706</v>
      </c>
      <c r="AT15" s="10">
        <v>442496</v>
      </c>
      <c r="AU15" s="11" t="s">
        <v>132</v>
      </c>
      <c r="AV15" s="11" t="s">
        <v>132</v>
      </c>
      <c r="AW15" s="11" t="s">
        <v>132</v>
      </c>
      <c r="AX15" s="10">
        <v>0</v>
      </c>
      <c r="AY15" s="10">
        <v>0</v>
      </c>
      <c r="AZ15" s="10">
        <v>0</v>
      </c>
      <c r="BA15" s="10">
        <v>0</v>
      </c>
      <c r="BB15" s="10">
        <v>0</v>
      </c>
      <c r="BC15" s="10">
        <v>0</v>
      </c>
      <c r="BD15" s="10">
        <v>13</v>
      </c>
      <c r="BE15" s="10">
        <v>0</v>
      </c>
      <c r="BF15" s="10">
        <v>0</v>
      </c>
      <c r="BG15" s="10">
        <v>0</v>
      </c>
      <c r="BH15" s="10">
        <v>0</v>
      </c>
      <c r="BI15" s="10">
        <v>13</v>
      </c>
      <c r="BJ15" s="10">
        <v>518</v>
      </c>
      <c r="BK15" s="10">
        <v>140</v>
      </c>
      <c r="BL15" s="10">
        <v>0</v>
      </c>
      <c r="BM15" s="10">
        <v>140</v>
      </c>
      <c r="BN15" s="10">
        <v>0</v>
      </c>
      <c r="BO15" s="10">
        <v>658</v>
      </c>
      <c r="BP15" s="10">
        <v>983160</v>
      </c>
      <c r="BQ15" s="10">
        <v>575112</v>
      </c>
      <c r="BR15" s="4"/>
      <c r="BS15" s="20">
        <v>705823</v>
      </c>
      <c r="BT15" s="20">
        <v>125258</v>
      </c>
      <c r="BU15" s="20">
        <v>831081</v>
      </c>
      <c r="BV15" s="20">
        <v>33470</v>
      </c>
      <c r="BW15" s="20">
        <v>0</v>
      </c>
      <c r="BX15" s="20">
        <v>33470</v>
      </c>
      <c r="BY15" s="20">
        <v>99914</v>
      </c>
      <c r="BZ15" s="20">
        <v>0</v>
      </c>
      <c r="CA15" s="20">
        <v>99914</v>
      </c>
      <c r="CB15" s="20">
        <v>2135391</v>
      </c>
      <c r="CC15" s="20">
        <v>150197</v>
      </c>
      <c r="CD15" s="20">
        <v>2285588</v>
      </c>
      <c r="CE15" s="20">
        <v>4183452</v>
      </c>
      <c r="CF15" s="20">
        <v>118188</v>
      </c>
      <c r="CG15" s="20">
        <v>7551693</v>
      </c>
      <c r="CH15" s="20">
        <v>24000</v>
      </c>
      <c r="CI15" s="20">
        <v>864551</v>
      </c>
      <c r="CJ15" s="20">
        <v>2385502</v>
      </c>
      <c r="CK15" s="20">
        <v>739293</v>
      </c>
      <c r="CL15" s="20">
        <v>150197</v>
      </c>
      <c r="CM15" s="20">
        <v>2235305</v>
      </c>
      <c r="CN15" s="20">
        <v>125258</v>
      </c>
      <c r="CO15" s="20">
        <v>275455</v>
      </c>
      <c r="CP15" s="20">
        <v>2974598</v>
      </c>
      <c r="CQ15" s="20">
        <v>2319058</v>
      </c>
      <c r="CR15" s="20">
        <v>930995</v>
      </c>
      <c r="CS15" s="20">
        <v>3250053</v>
      </c>
      <c r="CT15" s="4"/>
      <c r="CU15" s="10">
        <v>62</v>
      </c>
      <c r="CV15" s="10">
        <v>33</v>
      </c>
      <c r="CW15" s="10">
        <v>3524</v>
      </c>
      <c r="CX15" s="10">
        <v>10103</v>
      </c>
      <c r="CY15" s="10">
        <v>8087</v>
      </c>
      <c r="CZ15" s="10">
        <v>21714</v>
      </c>
      <c r="DA15" s="10">
        <v>2354</v>
      </c>
      <c r="DB15" s="10">
        <v>7189</v>
      </c>
      <c r="DC15" s="10">
        <v>2035</v>
      </c>
      <c r="DD15" s="10">
        <v>11578</v>
      </c>
      <c r="DE15" s="10">
        <v>389</v>
      </c>
      <c r="DF15" s="10">
        <v>900</v>
      </c>
      <c r="DG15" s="10">
        <v>23003</v>
      </c>
      <c r="DH15" s="10">
        <v>356</v>
      </c>
      <c r="DI15" s="10">
        <v>783</v>
      </c>
      <c r="DJ15" s="10">
        <v>12717</v>
      </c>
      <c r="DK15" s="10">
        <v>697</v>
      </c>
      <c r="DL15" s="10">
        <v>320</v>
      </c>
      <c r="DM15" s="4"/>
      <c r="DN15" s="10">
        <v>4698</v>
      </c>
      <c r="DO15" s="10">
        <v>654</v>
      </c>
      <c r="DP15" s="10">
        <v>5352</v>
      </c>
      <c r="DQ15" s="10">
        <v>5981</v>
      </c>
      <c r="DR15" s="10">
        <v>996</v>
      </c>
      <c r="DS15" s="10">
        <v>319</v>
      </c>
      <c r="DT15" s="10" t="s">
        <v>132</v>
      </c>
      <c r="DU15" s="10" t="s">
        <v>132</v>
      </c>
      <c r="DV15" s="10" t="s">
        <v>132</v>
      </c>
    </row>
    <row r="16" spans="1:126" ht="15.75" customHeight="1" x14ac:dyDescent="0.2">
      <c r="A16" s="8" t="s">
        <v>141</v>
      </c>
      <c r="B16" s="4"/>
      <c r="C16" s="12">
        <v>4</v>
      </c>
      <c r="D16" s="14" t="s">
        <v>132</v>
      </c>
      <c r="E16" s="12">
        <v>79</v>
      </c>
      <c r="F16" s="12">
        <v>1652</v>
      </c>
      <c r="G16" s="4"/>
      <c r="H16" s="12">
        <v>43.8</v>
      </c>
      <c r="I16" s="12">
        <v>10.199999999999999</v>
      </c>
      <c r="J16" s="12">
        <v>10.3</v>
      </c>
      <c r="K16" s="12">
        <v>3</v>
      </c>
      <c r="L16" s="12">
        <v>0</v>
      </c>
      <c r="M16" s="12">
        <v>67.3</v>
      </c>
      <c r="N16" s="14">
        <v>0</v>
      </c>
      <c r="O16" s="14">
        <v>7.9</v>
      </c>
      <c r="P16" s="14">
        <v>5.4</v>
      </c>
      <c r="Q16" s="14">
        <v>7.8</v>
      </c>
      <c r="R16" s="14">
        <v>11.9</v>
      </c>
      <c r="S16" s="14">
        <v>9.3000000000000007</v>
      </c>
      <c r="T16" s="14">
        <v>12.4</v>
      </c>
      <c r="U16" s="14">
        <v>6.6</v>
      </c>
      <c r="V16" s="14">
        <v>3</v>
      </c>
      <c r="W16" s="14">
        <v>0</v>
      </c>
      <c r="X16" s="14">
        <v>3</v>
      </c>
      <c r="Y16" s="4"/>
      <c r="Z16" s="14">
        <v>379</v>
      </c>
      <c r="AA16" s="14">
        <v>17819</v>
      </c>
      <c r="AB16" s="14" t="s">
        <v>132</v>
      </c>
      <c r="AC16" s="12">
        <v>342862</v>
      </c>
      <c r="AD16" s="12">
        <v>10289</v>
      </c>
      <c r="AE16" s="12">
        <v>4063</v>
      </c>
      <c r="AF16" s="12">
        <v>2232</v>
      </c>
      <c r="AG16" s="12">
        <v>7917</v>
      </c>
      <c r="AH16" s="14">
        <v>996956</v>
      </c>
      <c r="AI16" s="4"/>
      <c r="AJ16" s="12">
        <v>837552</v>
      </c>
      <c r="AK16" s="12">
        <v>806</v>
      </c>
      <c r="AL16" s="12">
        <v>146441</v>
      </c>
      <c r="AM16" s="12">
        <v>189172</v>
      </c>
      <c r="AN16" s="12">
        <v>335613</v>
      </c>
      <c r="AO16" s="12">
        <v>1173971</v>
      </c>
      <c r="AP16" s="12">
        <v>708225</v>
      </c>
      <c r="AQ16" s="12">
        <v>806</v>
      </c>
      <c r="AR16" s="12">
        <v>22740</v>
      </c>
      <c r="AS16" s="12">
        <v>358353</v>
      </c>
      <c r="AT16" s="12">
        <v>1067384</v>
      </c>
      <c r="AU16" s="14">
        <v>4244</v>
      </c>
      <c r="AV16" s="14">
        <v>3274</v>
      </c>
      <c r="AW16" s="14"/>
      <c r="AX16" s="12">
        <v>1</v>
      </c>
      <c r="AY16" s="12">
        <v>21</v>
      </c>
      <c r="AZ16" s="12">
        <v>0</v>
      </c>
      <c r="BA16" s="12">
        <v>21</v>
      </c>
      <c r="BB16" s="12">
        <v>0</v>
      </c>
      <c r="BC16" s="12">
        <v>22</v>
      </c>
      <c r="BD16" s="12">
        <v>25</v>
      </c>
      <c r="BE16" s="12">
        <v>16</v>
      </c>
      <c r="BF16" s="12">
        <v>0</v>
      </c>
      <c r="BG16" s="12">
        <v>16</v>
      </c>
      <c r="BH16" s="12">
        <v>0</v>
      </c>
      <c r="BI16" s="12">
        <v>41</v>
      </c>
      <c r="BJ16" s="12">
        <v>586</v>
      </c>
      <c r="BK16" s="12">
        <v>790</v>
      </c>
      <c r="BL16" s="12">
        <v>0</v>
      </c>
      <c r="BM16" s="12">
        <v>790</v>
      </c>
      <c r="BN16" s="12">
        <v>0</v>
      </c>
      <c r="BO16" s="12">
        <v>1376</v>
      </c>
      <c r="BP16" s="12">
        <v>3872288</v>
      </c>
      <c r="BQ16" s="12">
        <v>3057811</v>
      </c>
      <c r="BR16" s="4"/>
      <c r="BS16" s="21">
        <v>778784</v>
      </c>
      <c r="BT16" s="21">
        <v>185687</v>
      </c>
      <c r="BU16" s="21">
        <v>964471</v>
      </c>
      <c r="BV16" s="21">
        <v>70096</v>
      </c>
      <c r="BW16" s="21">
        <v>4308</v>
      </c>
      <c r="BX16" s="21">
        <v>74404</v>
      </c>
      <c r="BY16" s="21">
        <v>787252</v>
      </c>
      <c r="BZ16" s="21">
        <v>74</v>
      </c>
      <c r="CA16" s="21">
        <v>787326</v>
      </c>
      <c r="CB16" s="21">
        <v>5554271</v>
      </c>
      <c r="CC16" s="21">
        <v>206761</v>
      </c>
      <c r="CD16" s="21">
        <v>5761032</v>
      </c>
      <c r="CE16" s="21">
        <v>6913947</v>
      </c>
      <c r="CF16" s="21">
        <v>345000</v>
      </c>
      <c r="CG16" s="21">
        <v>14846180</v>
      </c>
      <c r="CH16" s="21">
        <v>0</v>
      </c>
      <c r="CI16" s="21">
        <v>1038875</v>
      </c>
      <c r="CJ16" s="21">
        <v>6548358</v>
      </c>
      <c r="CK16" s="21">
        <v>848880</v>
      </c>
      <c r="CL16" s="21">
        <v>206835</v>
      </c>
      <c r="CM16" s="21">
        <v>6341523</v>
      </c>
      <c r="CN16" s="21">
        <v>189995</v>
      </c>
      <c r="CO16" s="21">
        <v>396830</v>
      </c>
      <c r="CP16" s="21">
        <v>7190403</v>
      </c>
      <c r="CQ16" s="21">
        <v>5835436</v>
      </c>
      <c r="CR16" s="21">
        <v>1751797</v>
      </c>
      <c r="CS16" s="21">
        <v>7587233</v>
      </c>
      <c r="CT16" s="4"/>
      <c r="CU16" s="12">
        <v>385</v>
      </c>
      <c r="CV16" s="12">
        <v>3924</v>
      </c>
      <c r="CW16" s="12">
        <v>7038</v>
      </c>
      <c r="CX16" s="12">
        <v>17074</v>
      </c>
      <c r="CY16" s="12">
        <v>656</v>
      </c>
      <c r="CZ16" s="12">
        <v>24768</v>
      </c>
      <c r="DA16" s="12">
        <v>4133</v>
      </c>
      <c r="DB16" s="12">
        <v>12537</v>
      </c>
      <c r="DC16" s="12">
        <v>386</v>
      </c>
      <c r="DD16" s="12">
        <v>17056</v>
      </c>
      <c r="DE16" s="12">
        <v>980</v>
      </c>
      <c r="DF16" s="12">
        <v>1308</v>
      </c>
      <c r="DG16" s="12">
        <v>27056</v>
      </c>
      <c r="DH16" s="12">
        <v>856</v>
      </c>
      <c r="DI16" s="12">
        <v>1163</v>
      </c>
      <c r="DJ16" s="12">
        <v>19075</v>
      </c>
      <c r="DK16" s="12">
        <v>3015</v>
      </c>
      <c r="DL16" s="12">
        <v>1485</v>
      </c>
      <c r="DM16" s="4"/>
      <c r="DN16" s="12">
        <v>19950</v>
      </c>
      <c r="DO16" s="12">
        <v>84</v>
      </c>
      <c r="DP16" s="12">
        <v>20034</v>
      </c>
      <c r="DQ16" s="12">
        <v>9278</v>
      </c>
      <c r="DR16" s="12">
        <v>2</v>
      </c>
      <c r="DS16" s="12">
        <v>827</v>
      </c>
      <c r="DT16" s="12" t="s">
        <v>132</v>
      </c>
      <c r="DU16" s="12" t="s">
        <v>132</v>
      </c>
      <c r="DV16" s="12" t="s">
        <v>132</v>
      </c>
    </row>
    <row r="17" spans="1:126" ht="15.75" customHeight="1" x14ac:dyDescent="0.2">
      <c r="A17" s="7" t="s">
        <v>142</v>
      </c>
      <c r="B17" s="4"/>
      <c r="C17" s="10">
        <v>6</v>
      </c>
      <c r="D17" s="11"/>
      <c r="E17" s="10">
        <v>74</v>
      </c>
      <c r="F17" s="10">
        <v>3224</v>
      </c>
      <c r="G17" s="4"/>
      <c r="H17" s="10">
        <v>56.8</v>
      </c>
      <c r="I17" s="10">
        <v>42.9</v>
      </c>
      <c r="J17" s="10">
        <v>9.9</v>
      </c>
      <c r="K17" s="10">
        <v>0</v>
      </c>
      <c r="L17" s="10">
        <v>0</v>
      </c>
      <c r="M17" s="10">
        <v>109.6</v>
      </c>
      <c r="N17" s="11">
        <v>0</v>
      </c>
      <c r="O17" s="11">
        <v>0</v>
      </c>
      <c r="P17" s="11">
        <v>0</v>
      </c>
      <c r="Q17" s="11">
        <v>51</v>
      </c>
      <c r="R17" s="11">
        <v>15</v>
      </c>
      <c r="S17" s="11">
        <v>22</v>
      </c>
      <c r="T17" s="11">
        <v>25</v>
      </c>
      <c r="U17" s="11">
        <v>4</v>
      </c>
      <c r="V17" s="11">
        <v>4</v>
      </c>
      <c r="W17" s="11">
        <v>2</v>
      </c>
      <c r="X17" s="11">
        <v>1</v>
      </c>
      <c r="Y17" s="4"/>
      <c r="Z17" s="11">
        <v>768</v>
      </c>
      <c r="AA17" s="11">
        <v>16498</v>
      </c>
      <c r="AB17" s="11">
        <v>10606</v>
      </c>
      <c r="AC17" s="10">
        <v>99479</v>
      </c>
      <c r="AD17" s="10">
        <v>9820</v>
      </c>
      <c r="AE17" s="10">
        <v>626</v>
      </c>
      <c r="AF17" s="10">
        <v>3384</v>
      </c>
      <c r="AG17" s="10">
        <v>10734</v>
      </c>
      <c r="AH17" s="11">
        <v>1693792</v>
      </c>
      <c r="AI17" s="4"/>
      <c r="AJ17" s="10">
        <v>661332</v>
      </c>
      <c r="AK17" s="10">
        <v>339</v>
      </c>
      <c r="AL17" s="10">
        <v>360732</v>
      </c>
      <c r="AM17" s="10" t="s">
        <v>132</v>
      </c>
      <c r="AN17" s="10">
        <v>360732</v>
      </c>
      <c r="AO17" s="10">
        <v>1022403</v>
      </c>
      <c r="AP17" s="10">
        <v>393045</v>
      </c>
      <c r="AQ17" s="10">
        <v>255</v>
      </c>
      <c r="AR17" s="10"/>
      <c r="AS17" s="10">
        <v>360732</v>
      </c>
      <c r="AT17" s="10">
        <v>754032</v>
      </c>
      <c r="AU17" s="11"/>
      <c r="AV17" s="11"/>
      <c r="AW17" s="11"/>
      <c r="AX17" s="10">
        <v>17</v>
      </c>
      <c r="AY17" s="10">
        <v>17</v>
      </c>
      <c r="AZ17" s="10">
        <v>0</v>
      </c>
      <c r="BA17" s="10">
        <v>17</v>
      </c>
      <c r="BB17" s="10">
        <v>0</v>
      </c>
      <c r="BC17" s="10">
        <v>34</v>
      </c>
      <c r="BD17" s="10">
        <v>36</v>
      </c>
      <c r="BE17" s="10">
        <v>31</v>
      </c>
      <c r="BF17" s="10">
        <v>0</v>
      </c>
      <c r="BG17" s="10">
        <v>31</v>
      </c>
      <c r="BH17" s="10">
        <v>0</v>
      </c>
      <c r="BI17" s="10">
        <v>67</v>
      </c>
      <c r="BJ17" s="10">
        <v>861</v>
      </c>
      <c r="BK17" s="10">
        <v>50296</v>
      </c>
      <c r="BL17" s="10">
        <v>0</v>
      </c>
      <c r="BM17" s="10">
        <v>50296</v>
      </c>
      <c r="BN17" s="10">
        <v>0</v>
      </c>
      <c r="BO17" s="10">
        <v>51157</v>
      </c>
      <c r="BP17" s="10">
        <v>6130492</v>
      </c>
      <c r="BQ17" s="10">
        <v>5825186</v>
      </c>
      <c r="BR17" s="4"/>
      <c r="BS17" s="20">
        <v>1340576</v>
      </c>
      <c r="BT17" s="20">
        <v>69073</v>
      </c>
      <c r="BU17" s="20">
        <v>1409649</v>
      </c>
      <c r="BV17" s="20">
        <v>0</v>
      </c>
      <c r="BW17" s="20">
        <v>0</v>
      </c>
      <c r="BX17" s="20">
        <v>0</v>
      </c>
      <c r="BY17" s="20">
        <v>0</v>
      </c>
      <c r="BZ17" s="20">
        <v>0</v>
      </c>
      <c r="CA17" s="20">
        <v>0</v>
      </c>
      <c r="CB17" s="20">
        <v>6587491</v>
      </c>
      <c r="CC17" s="20">
        <v>70374</v>
      </c>
      <c r="CD17" s="20">
        <v>6657865</v>
      </c>
      <c r="CE17" s="20">
        <v>10759200</v>
      </c>
      <c r="CF17" s="20">
        <v>148383</v>
      </c>
      <c r="CG17" s="20">
        <v>18975097</v>
      </c>
      <c r="CH17" s="20">
        <v>0</v>
      </c>
      <c r="CI17" s="20">
        <v>1409649</v>
      </c>
      <c r="CJ17" s="20">
        <v>6657865</v>
      </c>
      <c r="CK17" s="20">
        <v>1340576</v>
      </c>
      <c r="CL17" s="20">
        <v>70374</v>
      </c>
      <c r="CM17" s="20">
        <v>6587491</v>
      </c>
      <c r="CN17" s="20">
        <v>69073</v>
      </c>
      <c r="CO17" s="20">
        <v>139447</v>
      </c>
      <c r="CP17" s="20">
        <v>7928067</v>
      </c>
      <c r="CQ17" s="20">
        <v>6657865</v>
      </c>
      <c r="CR17" s="20">
        <v>1409649</v>
      </c>
      <c r="CS17" s="20">
        <v>8067514</v>
      </c>
      <c r="CT17" s="4"/>
      <c r="CU17" s="10">
        <v>66</v>
      </c>
      <c r="CV17" s="10">
        <v>292</v>
      </c>
      <c r="CW17" s="10">
        <v>7624</v>
      </c>
      <c r="CX17" s="10">
        <v>36901</v>
      </c>
      <c r="CY17" s="10">
        <v>1978</v>
      </c>
      <c r="CZ17" s="10">
        <v>46503</v>
      </c>
      <c r="DA17" s="10">
        <v>5163</v>
      </c>
      <c r="DB17" s="10">
        <v>28021</v>
      </c>
      <c r="DC17" s="10">
        <v>541</v>
      </c>
      <c r="DD17" s="10">
        <v>33725</v>
      </c>
      <c r="DE17" s="10">
        <v>1511</v>
      </c>
      <c r="DF17" s="10">
        <v>2491</v>
      </c>
      <c r="DG17" s="10">
        <v>50505</v>
      </c>
      <c r="DH17" s="10">
        <v>1420</v>
      </c>
      <c r="DI17" s="10">
        <v>2279</v>
      </c>
      <c r="DJ17" s="10">
        <v>37424</v>
      </c>
      <c r="DK17" s="10">
        <v>4575</v>
      </c>
      <c r="DL17" s="10">
        <v>2828</v>
      </c>
      <c r="DM17" s="4"/>
      <c r="DN17" s="10">
        <v>18888</v>
      </c>
      <c r="DO17" s="10">
        <v>0</v>
      </c>
      <c r="DP17" s="10">
        <v>18888</v>
      </c>
      <c r="DQ17" s="10">
        <v>40023</v>
      </c>
      <c r="DR17" s="10">
        <v>3204</v>
      </c>
      <c r="DS17" s="10">
        <v>4103</v>
      </c>
      <c r="DT17" s="10">
        <v>2834821</v>
      </c>
      <c r="DU17" s="10">
        <v>1344840</v>
      </c>
      <c r="DV17" s="10">
        <v>4179661</v>
      </c>
    </row>
    <row r="18" spans="1:126" ht="15.75" customHeight="1" x14ac:dyDescent="0.2">
      <c r="A18" s="8" t="s">
        <v>143</v>
      </c>
      <c r="B18" s="4"/>
      <c r="C18" s="12">
        <v>2</v>
      </c>
      <c r="D18" s="14">
        <v>12986</v>
      </c>
      <c r="E18" s="12">
        <v>82</v>
      </c>
      <c r="F18" s="12">
        <v>1510</v>
      </c>
      <c r="G18" s="4"/>
      <c r="H18" s="12">
        <v>28.5</v>
      </c>
      <c r="I18" s="12">
        <v>7.6</v>
      </c>
      <c r="J18" s="12">
        <v>11.3</v>
      </c>
      <c r="K18" s="12">
        <v>0</v>
      </c>
      <c r="L18" s="12">
        <v>0</v>
      </c>
      <c r="M18" s="12">
        <v>47.4</v>
      </c>
      <c r="N18" s="14">
        <v>0.6</v>
      </c>
      <c r="O18" s="14">
        <v>0.6</v>
      </c>
      <c r="P18" s="14">
        <v>2</v>
      </c>
      <c r="Q18" s="14">
        <v>5.9</v>
      </c>
      <c r="R18" s="14">
        <v>15.4</v>
      </c>
      <c r="S18" s="14">
        <v>9.1</v>
      </c>
      <c r="T18" s="14">
        <v>8.1999999999999993</v>
      </c>
      <c r="U18" s="14">
        <v>0.6</v>
      </c>
      <c r="V18" s="14">
        <v>2</v>
      </c>
      <c r="W18" s="14">
        <v>2</v>
      </c>
      <c r="X18" s="14">
        <v>1</v>
      </c>
      <c r="Y18" s="4"/>
      <c r="Z18" s="14">
        <v>490</v>
      </c>
      <c r="AA18" s="14">
        <v>16296</v>
      </c>
      <c r="AB18" s="14">
        <v>18312</v>
      </c>
      <c r="AC18" s="12">
        <v>168396</v>
      </c>
      <c r="AD18" s="12">
        <v>533</v>
      </c>
      <c r="AE18" s="12">
        <v>1094</v>
      </c>
      <c r="AF18" s="12">
        <v>983</v>
      </c>
      <c r="AG18" s="12">
        <v>649</v>
      </c>
      <c r="AH18" s="14">
        <v>872764</v>
      </c>
      <c r="AI18" s="4"/>
      <c r="AJ18" s="12">
        <v>448517</v>
      </c>
      <c r="AK18" s="12">
        <v>630</v>
      </c>
      <c r="AL18" s="12">
        <v>47247</v>
      </c>
      <c r="AM18" s="12">
        <v>160121</v>
      </c>
      <c r="AN18" s="12">
        <v>207368</v>
      </c>
      <c r="AO18" s="12">
        <v>656515</v>
      </c>
      <c r="AP18" s="12">
        <v>364526</v>
      </c>
      <c r="AQ18" s="12">
        <v>590</v>
      </c>
      <c r="AR18" s="12">
        <v>2702</v>
      </c>
      <c r="AS18" s="12">
        <v>210070</v>
      </c>
      <c r="AT18" s="12">
        <v>575186</v>
      </c>
      <c r="AU18" s="14">
        <v>296</v>
      </c>
      <c r="AV18" s="14">
        <v>292</v>
      </c>
      <c r="AW18" s="14">
        <v>246005</v>
      </c>
      <c r="AX18" s="12">
        <v>0</v>
      </c>
      <c r="AY18" s="12">
        <v>914</v>
      </c>
      <c r="AZ18" s="12">
        <v>0</v>
      </c>
      <c r="BA18" s="12">
        <v>914</v>
      </c>
      <c r="BB18" s="12">
        <v>0</v>
      </c>
      <c r="BC18" s="12">
        <v>914</v>
      </c>
      <c r="BD18" s="12">
        <v>111</v>
      </c>
      <c r="BE18" s="12">
        <v>82</v>
      </c>
      <c r="BF18" s="12">
        <v>0</v>
      </c>
      <c r="BG18" s="12">
        <v>82</v>
      </c>
      <c r="BH18" s="12">
        <v>0</v>
      </c>
      <c r="BI18" s="12">
        <v>193</v>
      </c>
      <c r="BJ18" s="12">
        <v>2001</v>
      </c>
      <c r="BK18" s="12">
        <v>25976</v>
      </c>
      <c r="BL18" s="12">
        <v>0</v>
      </c>
      <c r="BM18" s="12">
        <v>25976</v>
      </c>
      <c r="BN18" s="12">
        <v>0</v>
      </c>
      <c r="BO18" s="12">
        <v>27977</v>
      </c>
      <c r="BP18" s="12">
        <v>1469640</v>
      </c>
      <c r="BQ18" s="12">
        <v>2285677</v>
      </c>
      <c r="BR18" s="4"/>
      <c r="BS18" s="21">
        <v>196731</v>
      </c>
      <c r="BT18" s="21">
        <v>74655</v>
      </c>
      <c r="BU18" s="21">
        <v>271386</v>
      </c>
      <c r="BV18" s="21">
        <v>68820</v>
      </c>
      <c r="BW18" s="21">
        <v>0</v>
      </c>
      <c r="BX18" s="21">
        <v>68820</v>
      </c>
      <c r="BY18" s="21">
        <v>73296</v>
      </c>
      <c r="BZ18" s="21">
        <v>0</v>
      </c>
      <c r="CA18" s="21">
        <v>73296</v>
      </c>
      <c r="CB18" s="21">
        <v>4167518</v>
      </c>
      <c r="CC18" s="21">
        <v>34847</v>
      </c>
      <c r="CD18" s="21">
        <v>4202365</v>
      </c>
      <c r="CE18" s="21">
        <v>4880039</v>
      </c>
      <c r="CF18" s="21">
        <v>416424</v>
      </c>
      <c r="CG18" s="21">
        <v>9912330</v>
      </c>
      <c r="CH18" s="21">
        <v>1245285</v>
      </c>
      <c r="CI18" s="21">
        <v>340206</v>
      </c>
      <c r="CJ18" s="21">
        <v>4275661</v>
      </c>
      <c r="CK18" s="21">
        <v>265551</v>
      </c>
      <c r="CL18" s="21">
        <v>34847</v>
      </c>
      <c r="CM18" s="21">
        <v>4240814</v>
      </c>
      <c r="CN18" s="21">
        <v>74655</v>
      </c>
      <c r="CO18" s="21">
        <v>109502</v>
      </c>
      <c r="CP18" s="21">
        <v>4506365</v>
      </c>
      <c r="CQ18" s="21">
        <v>4271185</v>
      </c>
      <c r="CR18" s="21">
        <v>344682</v>
      </c>
      <c r="CS18" s="21">
        <v>4615867</v>
      </c>
      <c r="CT18" s="4"/>
      <c r="CU18" s="12">
        <v>55</v>
      </c>
      <c r="CV18" s="12">
        <v>210</v>
      </c>
      <c r="CW18" s="12">
        <v>4111</v>
      </c>
      <c r="CX18" s="12">
        <v>16361</v>
      </c>
      <c r="CY18" s="12">
        <v>861</v>
      </c>
      <c r="CZ18" s="12">
        <v>21333</v>
      </c>
      <c r="DA18" s="12">
        <v>2412</v>
      </c>
      <c r="DB18" s="12">
        <v>12551</v>
      </c>
      <c r="DC18" s="12">
        <v>492</v>
      </c>
      <c r="DD18" s="12">
        <v>15455</v>
      </c>
      <c r="DE18" s="12">
        <v>834</v>
      </c>
      <c r="DF18" s="12">
        <v>1150</v>
      </c>
      <c r="DG18" s="12">
        <v>23317</v>
      </c>
      <c r="DH18" s="12">
        <v>717</v>
      </c>
      <c r="DI18" s="12">
        <v>1076</v>
      </c>
      <c r="DJ18" s="12">
        <v>17248</v>
      </c>
      <c r="DK18" s="12">
        <v>2236</v>
      </c>
      <c r="DL18" s="12">
        <v>1553</v>
      </c>
      <c r="DM18" s="4"/>
      <c r="DN18" s="12">
        <v>6889</v>
      </c>
      <c r="DO18" s="12">
        <v>21682</v>
      </c>
      <c r="DP18" s="12">
        <v>28571</v>
      </c>
      <c r="DQ18" s="12">
        <v>9005</v>
      </c>
      <c r="DR18" s="12">
        <v>287</v>
      </c>
      <c r="DS18" s="12">
        <v>3892</v>
      </c>
      <c r="DT18" s="12">
        <v>806570</v>
      </c>
      <c r="DU18" s="12">
        <v>0</v>
      </c>
      <c r="DV18" s="12">
        <v>806570</v>
      </c>
    </row>
    <row r="19" spans="1:126" ht="15.75" customHeight="1" x14ac:dyDescent="0.2">
      <c r="A19" s="7" t="s">
        <v>144</v>
      </c>
      <c r="B19" s="4"/>
      <c r="C19" s="10">
        <v>3</v>
      </c>
      <c r="D19" s="11">
        <v>0</v>
      </c>
      <c r="E19" s="10">
        <v>60</v>
      </c>
      <c r="F19" s="10">
        <v>2856</v>
      </c>
      <c r="G19" s="4"/>
      <c r="H19" s="10">
        <v>48.6</v>
      </c>
      <c r="I19" s="10">
        <v>37.1</v>
      </c>
      <c r="J19" s="10">
        <v>8.8000000000000007</v>
      </c>
      <c r="K19" s="10">
        <v>17.600000000000001</v>
      </c>
      <c r="L19" s="10">
        <v>0.6</v>
      </c>
      <c r="M19" s="10">
        <v>112.7</v>
      </c>
      <c r="N19" s="11">
        <v>0</v>
      </c>
      <c r="O19" s="11">
        <v>0</v>
      </c>
      <c r="P19" s="11">
        <v>6.65</v>
      </c>
      <c r="Q19" s="11">
        <v>24.51</v>
      </c>
      <c r="R19" s="11">
        <v>19.45</v>
      </c>
      <c r="S19" s="11">
        <v>27.42</v>
      </c>
      <c r="T19" s="11">
        <v>16.64</v>
      </c>
      <c r="U19" s="11">
        <v>10</v>
      </c>
      <c r="V19" s="11">
        <v>5</v>
      </c>
      <c r="W19" s="11">
        <v>0</v>
      </c>
      <c r="X19" s="11">
        <v>3</v>
      </c>
      <c r="Y19" s="4"/>
      <c r="Z19" s="11">
        <v>486</v>
      </c>
      <c r="AA19" s="11">
        <v>5901</v>
      </c>
      <c r="AB19" s="11">
        <v>14829</v>
      </c>
      <c r="AC19" s="10">
        <v>66795</v>
      </c>
      <c r="AD19" s="10">
        <v>9242</v>
      </c>
      <c r="AE19" s="10">
        <v>1822</v>
      </c>
      <c r="AF19" s="10">
        <v>1926</v>
      </c>
      <c r="AG19" s="10">
        <v>4506</v>
      </c>
      <c r="AH19" s="11">
        <v>2149534</v>
      </c>
      <c r="AI19" s="4"/>
      <c r="AJ19" s="10">
        <v>1561831</v>
      </c>
      <c r="AK19" s="10">
        <v>1114</v>
      </c>
      <c r="AL19" s="10">
        <v>551045</v>
      </c>
      <c r="AM19" s="10">
        <v>24675</v>
      </c>
      <c r="AN19" s="10">
        <v>575720</v>
      </c>
      <c r="AO19" s="10">
        <v>2138665</v>
      </c>
      <c r="AP19" s="10">
        <v>1253417</v>
      </c>
      <c r="AQ19" s="10">
        <v>914</v>
      </c>
      <c r="AR19" s="10">
        <v>108853</v>
      </c>
      <c r="AS19" s="10">
        <v>684573</v>
      </c>
      <c r="AT19" s="10">
        <v>1938904</v>
      </c>
      <c r="AU19" s="11">
        <v>0</v>
      </c>
      <c r="AV19" s="11">
        <v>0</v>
      </c>
      <c r="AW19" s="11">
        <v>0</v>
      </c>
      <c r="AX19" s="10">
        <v>0</v>
      </c>
      <c r="AY19" s="10">
        <v>12</v>
      </c>
      <c r="AZ19" s="10">
        <v>0</v>
      </c>
      <c r="BA19" s="10">
        <v>12</v>
      </c>
      <c r="BB19" s="10">
        <v>0</v>
      </c>
      <c r="BC19" s="10">
        <v>12</v>
      </c>
      <c r="BD19" s="10">
        <v>155</v>
      </c>
      <c r="BE19" s="10">
        <v>22</v>
      </c>
      <c r="BF19" s="10">
        <v>0</v>
      </c>
      <c r="BG19" s="10">
        <v>22</v>
      </c>
      <c r="BH19" s="10">
        <v>0</v>
      </c>
      <c r="BI19" s="10">
        <v>177</v>
      </c>
      <c r="BJ19" s="10">
        <v>772</v>
      </c>
      <c r="BK19" s="10">
        <v>32435</v>
      </c>
      <c r="BL19" s="10">
        <v>0</v>
      </c>
      <c r="BM19" s="10">
        <v>32435</v>
      </c>
      <c r="BN19" s="10">
        <v>0</v>
      </c>
      <c r="BO19" s="10">
        <v>33207</v>
      </c>
      <c r="BP19" s="10">
        <v>6604761</v>
      </c>
      <c r="BQ19" s="10">
        <v>3379757</v>
      </c>
      <c r="BR19" s="4"/>
      <c r="BS19" s="20">
        <v>3545480</v>
      </c>
      <c r="BT19" s="20">
        <v>326442</v>
      </c>
      <c r="BU19" s="20">
        <v>3871922</v>
      </c>
      <c r="BV19" s="20">
        <v>0</v>
      </c>
      <c r="BW19" s="20">
        <v>0</v>
      </c>
      <c r="BX19" s="20">
        <v>0</v>
      </c>
      <c r="BY19" s="20">
        <v>748550</v>
      </c>
      <c r="BZ19" s="20">
        <v>0</v>
      </c>
      <c r="CA19" s="20">
        <v>748550</v>
      </c>
      <c r="CB19" s="20">
        <v>9772385</v>
      </c>
      <c r="CC19" s="20">
        <v>153931</v>
      </c>
      <c r="CD19" s="20">
        <v>9926316</v>
      </c>
      <c r="CE19" s="20">
        <v>10601936.300000001</v>
      </c>
      <c r="CF19" s="20">
        <v>1631181.98</v>
      </c>
      <c r="CG19" s="20">
        <v>26779906.280000001</v>
      </c>
      <c r="CH19" s="20">
        <v>0</v>
      </c>
      <c r="CI19" s="20">
        <v>3871922</v>
      </c>
      <c r="CJ19" s="20">
        <v>10674866</v>
      </c>
      <c r="CK19" s="20">
        <v>3545480</v>
      </c>
      <c r="CL19" s="20">
        <v>153931</v>
      </c>
      <c r="CM19" s="20">
        <v>10520935</v>
      </c>
      <c r="CN19" s="20">
        <v>326442</v>
      </c>
      <c r="CO19" s="20">
        <v>480373</v>
      </c>
      <c r="CP19" s="20">
        <v>14066415</v>
      </c>
      <c r="CQ19" s="20">
        <v>9926316</v>
      </c>
      <c r="CR19" s="20">
        <v>4620472</v>
      </c>
      <c r="CS19" s="20">
        <v>14546788</v>
      </c>
      <c r="CT19" s="4"/>
      <c r="CU19" s="10">
        <v>197</v>
      </c>
      <c r="CV19" s="10">
        <v>3260</v>
      </c>
      <c r="CW19" s="10">
        <v>7738</v>
      </c>
      <c r="CX19" s="10">
        <v>28849</v>
      </c>
      <c r="CY19" s="10">
        <v>236</v>
      </c>
      <c r="CZ19" s="10">
        <v>36823</v>
      </c>
      <c r="DA19" s="10">
        <v>5030</v>
      </c>
      <c r="DB19" s="10">
        <v>23614</v>
      </c>
      <c r="DC19" s="10">
        <v>181</v>
      </c>
      <c r="DD19" s="10">
        <v>28825</v>
      </c>
      <c r="DE19" s="10">
        <v>1181</v>
      </c>
      <c r="DF19" s="10">
        <v>1574</v>
      </c>
      <c r="DG19" s="10">
        <v>39578</v>
      </c>
      <c r="DH19" s="10">
        <v>1020</v>
      </c>
      <c r="DI19" s="10">
        <v>1452</v>
      </c>
      <c r="DJ19" s="10">
        <v>31297</v>
      </c>
      <c r="DK19" s="10">
        <v>1875</v>
      </c>
      <c r="DL19" s="10">
        <v>2390</v>
      </c>
      <c r="DM19" s="4"/>
      <c r="DN19" s="10">
        <v>7442</v>
      </c>
      <c r="DO19" s="10">
        <v>0</v>
      </c>
      <c r="DP19" s="10">
        <v>7442</v>
      </c>
      <c r="DQ19" s="10">
        <v>43241</v>
      </c>
      <c r="DR19" s="10">
        <v>312</v>
      </c>
      <c r="DS19" s="10">
        <v>0</v>
      </c>
      <c r="DT19" s="10">
        <v>0</v>
      </c>
      <c r="DU19" s="10">
        <v>0</v>
      </c>
      <c r="DV19" s="10">
        <v>0</v>
      </c>
    </row>
    <row r="20" spans="1:126" ht="15.75" customHeight="1" x14ac:dyDescent="0.2">
      <c r="A20" s="8" t="s">
        <v>145</v>
      </c>
      <c r="B20" s="4"/>
      <c r="C20" s="12">
        <v>1</v>
      </c>
      <c r="D20" s="14">
        <v>17997</v>
      </c>
      <c r="E20" s="12">
        <v>86</v>
      </c>
      <c r="F20" s="12">
        <v>2200</v>
      </c>
      <c r="G20" s="4"/>
      <c r="H20" s="12">
        <v>79.099999999999994</v>
      </c>
      <c r="I20" s="12">
        <v>19</v>
      </c>
      <c r="J20" s="12">
        <v>16.600000000000001</v>
      </c>
      <c r="K20" s="12">
        <v>19.399999999999999</v>
      </c>
      <c r="L20" s="12">
        <v>0</v>
      </c>
      <c r="M20" s="12">
        <v>134.1</v>
      </c>
      <c r="N20" s="14">
        <v>0</v>
      </c>
      <c r="O20" s="14">
        <v>3.9</v>
      </c>
      <c r="P20" s="14">
        <v>10.9</v>
      </c>
      <c r="Q20" s="14">
        <v>20.8</v>
      </c>
      <c r="R20" s="14">
        <v>28.4</v>
      </c>
      <c r="S20" s="14">
        <v>27</v>
      </c>
      <c r="T20" s="14">
        <v>21.8</v>
      </c>
      <c r="U20" s="14">
        <v>11.7</v>
      </c>
      <c r="V20" s="14">
        <v>5</v>
      </c>
      <c r="W20" s="14">
        <v>3.6</v>
      </c>
      <c r="X20" s="14">
        <v>1</v>
      </c>
      <c r="Y20" s="4"/>
      <c r="Z20" s="14">
        <v>308</v>
      </c>
      <c r="AA20" s="14">
        <v>15268</v>
      </c>
      <c r="AB20" s="14">
        <v>16276</v>
      </c>
      <c r="AC20" s="12">
        <v>112331</v>
      </c>
      <c r="AD20" s="12">
        <v>75494</v>
      </c>
      <c r="AE20" s="12">
        <v>528</v>
      </c>
      <c r="AF20" s="12">
        <v>4470</v>
      </c>
      <c r="AG20" s="12">
        <v>5246</v>
      </c>
      <c r="AH20" s="14">
        <v>2298800</v>
      </c>
      <c r="AI20" s="4"/>
      <c r="AJ20" s="12">
        <v>859614</v>
      </c>
      <c r="AK20" s="12">
        <v>2163</v>
      </c>
      <c r="AL20" s="12">
        <v>666657</v>
      </c>
      <c r="AM20" s="12">
        <v>117747</v>
      </c>
      <c r="AN20" s="12">
        <v>784404</v>
      </c>
      <c r="AO20" s="12">
        <v>1646181</v>
      </c>
      <c r="AP20" s="12">
        <v>663865</v>
      </c>
      <c r="AQ20" s="12">
        <v>1207</v>
      </c>
      <c r="AR20" s="12">
        <v>14122</v>
      </c>
      <c r="AS20" s="12">
        <v>798526</v>
      </c>
      <c r="AT20" s="12">
        <v>1463598</v>
      </c>
      <c r="AU20" s="14" t="s">
        <v>132</v>
      </c>
      <c r="AV20" s="14" t="s">
        <v>132</v>
      </c>
      <c r="AW20" s="14" t="s">
        <v>132</v>
      </c>
      <c r="AX20" s="12">
        <v>7</v>
      </c>
      <c r="AY20" s="12">
        <v>445</v>
      </c>
      <c r="AZ20" s="12">
        <v>0</v>
      </c>
      <c r="BA20" s="12">
        <v>445</v>
      </c>
      <c r="BB20" s="12">
        <v>0</v>
      </c>
      <c r="BC20" s="12">
        <v>452</v>
      </c>
      <c r="BD20" s="12">
        <v>55</v>
      </c>
      <c r="BE20" s="12">
        <v>28</v>
      </c>
      <c r="BF20" s="12">
        <v>0</v>
      </c>
      <c r="BG20" s="12">
        <v>28</v>
      </c>
      <c r="BH20" s="12">
        <v>0</v>
      </c>
      <c r="BI20" s="12">
        <v>83</v>
      </c>
      <c r="BJ20" s="12">
        <v>1997</v>
      </c>
      <c r="BK20" s="12">
        <v>17979</v>
      </c>
      <c r="BL20" s="12">
        <v>0</v>
      </c>
      <c r="BM20" s="12">
        <v>17979</v>
      </c>
      <c r="BN20" s="12">
        <v>0</v>
      </c>
      <c r="BO20" s="12">
        <v>19976</v>
      </c>
      <c r="BP20" s="12">
        <v>3239997</v>
      </c>
      <c r="BQ20" s="12">
        <v>4561115</v>
      </c>
      <c r="BR20" s="4"/>
      <c r="BS20" s="21">
        <v>2192034</v>
      </c>
      <c r="BT20" s="21">
        <v>478680</v>
      </c>
      <c r="BU20" s="21">
        <v>2670714</v>
      </c>
      <c r="BV20" s="21">
        <v>9337</v>
      </c>
      <c r="BW20" s="21">
        <v>36471</v>
      </c>
      <c r="BX20" s="21">
        <v>45808</v>
      </c>
      <c r="BY20" s="21">
        <v>33085</v>
      </c>
      <c r="BZ20" s="21">
        <v>1928</v>
      </c>
      <c r="CA20" s="21">
        <v>35013</v>
      </c>
      <c r="CB20" s="21">
        <v>9775853</v>
      </c>
      <c r="CC20" s="21">
        <v>212242</v>
      </c>
      <c r="CD20" s="21">
        <v>9988095</v>
      </c>
      <c r="CE20" s="21">
        <v>14182876</v>
      </c>
      <c r="CF20" s="21">
        <v>2109278</v>
      </c>
      <c r="CG20" s="21">
        <v>29031784</v>
      </c>
      <c r="CH20" s="21">
        <v>0</v>
      </c>
      <c r="CI20" s="21">
        <v>2716522</v>
      </c>
      <c r="CJ20" s="21">
        <v>10023108</v>
      </c>
      <c r="CK20" s="21">
        <v>2201371</v>
      </c>
      <c r="CL20" s="21">
        <v>214170</v>
      </c>
      <c r="CM20" s="21">
        <v>9808938</v>
      </c>
      <c r="CN20" s="21">
        <v>515151</v>
      </c>
      <c r="CO20" s="21">
        <v>729321</v>
      </c>
      <c r="CP20" s="21">
        <v>12010309</v>
      </c>
      <c r="CQ20" s="21">
        <v>10033903</v>
      </c>
      <c r="CR20" s="21">
        <v>2705727</v>
      </c>
      <c r="CS20" s="21">
        <v>12739630</v>
      </c>
      <c r="CT20" s="4"/>
      <c r="CU20" s="12">
        <v>126</v>
      </c>
      <c r="CV20" s="12">
        <v>5663</v>
      </c>
      <c r="CW20" s="12">
        <v>9632</v>
      </c>
      <c r="CX20" s="12">
        <v>31971</v>
      </c>
      <c r="CY20" s="12">
        <v>1150</v>
      </c>
      <c r="CZ20" s="12">
        <v>42753</v>
      </c>
      <c r="DA20" s="12">
        <v>5846</v>
      </c>
      <c r="DB20" s="12">
        <v>24877</v>
      </c>
      <c r="DC20" s="12">
        <v>605</v>
      </c>
      <c r="DD20" s="12">
        <v>31328</v>
      </c>
      <c r="DE20" s="12">
        <v>1228</v>
      </c>
      <c r="DF20" s="12">
        <v>1482</v>
      </c>
      <c r="DG20" s="12">
        <v>45463</v>
      </c>
      <c r="DH20" s="12">
        <v>1154</v>
      </c>
      <c r="DI20" s="12">
        <v>1384</v>
      </c>
      <c r="DJ20" s="12">
        <v>33866</v>
      </c>
      <c r="DK20" s="12">
        <v>3635</v>
      </c>
      <c r="DL20" s="12">
        <v>2542</v>
      </c>
      <c r="DM20" s="4"/>
      <c r="DN20" s="12">
        <v>7570</v>
      </c>
      <c r="DO20" s="12" t="s">
        <v>132</v>
      </c>
      <c r="DP20" s="12">
        <v>7570</v>
      </c>
      <c r="DQ20" s="12" t="s">
        <v>132</v>
      </c>
      <c r="DR20" s="12" t="s">
        <v>132</v>
      </c>
      <c r="DS20" s="12" t="s">
        <v>132</v>
      </c>
      <c r="DT20" s="12" t="s">
        <v>132</v>
      </c>
      <c r="DU20" s="12" t="s">
        <v>132</v>
      </c>
      <c r="DV20" s="12" t="s">
        <v>132</v>
      </c>
    </row>
    <row r="21" spans="1:126" ht="15.75" customHeight="1" x14ac:dyDescent="0.2">
      <c r="A21" s="7" t="s">
        <v>146</v>
      </c>
      <c r="B21" s="4"/>
      <c r="C21" s="10">
        <v>7</v>
      </c>
      <c r="D21" s="11">
        <v>41777</v>
      </c>
      <c r="E21" s="10">
        <v>102</v>
      </c>
      <c r="F21" s="10">
        <v>4621</v>
      </c>
      <c r="G21" s="4"/>
      <c r="H21" s="10">
        <v>79.099999999999994</v>
      </c>
      <c r="I21" s="10">
        <v>27.6</v>
      </c>
      <c r="J21" s="10">
        <v>71.5</v>
      </c>
      <c r="K21" s="10">
        <v>9.4</v>
      </c>
      <c r="L21" s="10">
        <v>30</v>
      </c>
      <c r="M21" s="10">
        <v>217.6</v>
      </c>
      <c r="N21" s="11">
        <v>0</v>
      </c>
      <c r="O21" s="11">
        <v>0.2</v>
      </c>
      <c r="P21" s="11">
        <v>27.9</v>
      </c>
      <c r="Q21" s="11">
        <v>53.7</v>
      </c>
      <c r="R21" s="11">
        <v>34.700000000000003</v>
      </c>
      <c r="S21" s="11">
        <v>15.1</v>
      </c>
      <c r="T21" s="11">
        <v>43.4</v>
      </c>
      <c r="U21" s="11">
        <v>17.899999999999999</v>
      </c>
      <c r="V21" s="11">
        <v>9</v>
      </c>
      <c r="W21" s="11">
        <v>7</v>
      </c>
      <c r="X21" s="11">
        <v>8.6999999999999993</v>
      </c>
      <c r="Y21" s="4"/>
      <c r="Z21" s="11">
        <v>1593</v>
      </c>
      <c r="AA21" s="11">
        <v>35041</v>
      </c>
      <c r="AB21" s="11" t="s">
        <v>132</v>
      </c>
      <c r="AC21" s="10">
        <v>709823</v>
      </c>
      <c r="AD21" s="10">
        <v>7410</v>
      </c>
      <c r="AE21" s="10">
        <v>6117</v>
      </c>
      <c r="AF21" s="10">
        <v>11713</v>
      </c>
      <c r="AG21" s="10">
        <v>8622</v>
      </c>
      <c r="AH21" s="11" t="s">
        <v>132</v>
      </c>
      <c r="AI21" s="4"/>
      <c r="AJ21" s="10">
        <v>2104764</v>
      </c>
      <c r="AK21" s="10">
        <v>1784</v>
      </c>
      <c r="AL21" s="10" t="s">
        <v>132</v>
      </c>
      <c r="AM21" s="10" t="s">
        <v>132</v>
      </c>
      <c r="AN21" s="10" t="s">
        <v>132</v>
      </c>
      <c r="AO21" s="10">
        <v>2106548</v>
      </c>
      <c r="AP21" s="10">
        <v>1543384</v>
      </c>
      <c r="AQ21" s="10">
        <v>1555</v>
      </c>
      <c r="AR21" s="10">
        <v>20605</v>
      </c>
      <c r="AS21" s="10">
        <v>20605</v>
      </c>
      <c r="AT21" s="10">
        <v>1565544</v>
      </c>
      <c r="AU21" s="11">
        <v>827</v>
      </c>
      <c r="AV21" s="11">
        <v>13160</v>
      </c>
      <c r="AW21" s="11">
        <v>532759</v>
      </c>
      <c r="AX21" s="10">
        <v>19</v>
      </c>
      <c r="AY21" s="10" t="s">
        <v>132</v>
      </c>
      <c r="AZ21" s="10">
        <v>0</v>
      </c>
      <c r="BA21" s="10">
        <v>0</v>
      </c>
      <c r="BB21" s="10">
        <v>0</v>
      </c>
      <c r="BC21" s="10">
        <v>19</v>
      </c>
      <c r="BD21" s="10">
        <v>415</v>
      </c>
      <c r="BE21" s="10" t="s">
        <v>132</v>
      </c>
      <c r="BF21" s="10">
        <v>0</v>
      </c>
      <c r="BG21" s="10">
        <v>0</v>
      </c>
      <c r="BH21" s="10">
        <v>0</v>
      </c>
      <c r="BI21" s="10">
        <v>415</v>
      </c>
      <c r="BJ21" s="10">
        <v>7369</v>
      </c>
      <c r="BK21" s="10">
        <v>119337</v>
      </c>
      <c r="BL21" s="10">
        <v>0</v>
      </c>
      <c r="BM21" s="10">
        <v>119337</v>
      </c>
      <c r="BN21" s="10">
        <v>0</v>
      </c>
      <c r="BO21" s="10">
        <v>126706</v>
      </c>
      <c r="BP21" s="10">
        <v>6675871</v>
      </c>
      <c r="BQ21" s="10">
        <v>9887753</v>
      </c>
      <c r="BR21" s="4"/>
      <c r="BS21" s="20">
        <v>0</v>
      </c>
      <c r="BT21" s="20">
        <v>1653483</v>
      </c>
      <c r="BU21" s="20">
        <v>1653483</v>
      </c>
      <c r="BV21" s="20">
        <v>0</v>
      </c>
      <c r="BW21" s="20">
        <v>0</v>
      </c>
      <c r="BX21" s="20">
        <v>0</v>
      </c>
      <c r="BY21" s="20">
        <v>0</v>
      </c>
      <c r="BZ21" s="20">
        <v>0</v>
      </c>
      <c r="CA21" s="20">
        <v>0</v>
      </c>
      <c r="CB21" s="20">
        <v>20398049</v>
      </c>
      <c r="CC21" s="20">
        <v>851823</v>
      </c>
      <c r="CD21" s="20">
        <v>21249872</v>
      </c>
      <c r="CE21" s="20">
        <v>22113135</v>
      </c>
      <c r="CF21" s="20">
        <v>4440613</v>
      </c>
      <c r="CG21" s="20">
        <v>49457103</v>
      </c>
      <c r="CH21" s="20">
        <v>9290897</v>
      </c>
      <c r="CI21" s="20">
        <v>1653483</v>
      </c>
      <c r="CJ21" s="20">
        <v>21249872</v>
      </c>
      <c r="CK21" s="20">
        <v>0</v>
      </c>
      <c r="CL21" s="20">
        <v>851823</v>
      </c>
      <c r="CM21" s="20">
        <v>20398049</v>
      </c>
      <c r="CN21" s="20">
        <v>1653483</v>
      </c>
      <c r="CO21" s="20">
        <v>2505306</v>
      </c>
      <c r="CP21" s="20">
        <v>20398049</v>
      </c>
      <c r="CQ21" s="20">
        <v>21249872</v>
      </c>
      <c r="CR21" s="20">
        <v>1653483</v>
      </c>
      <c r="CS21" s="20">
        <v>22903355</v>
      </c>
      <c r="CT21" s="4"/>
      <c r="CU21" s="10">
        <v>280</v>
      </c>
      <c r="CV21" s="10" t="s">
        <v>132</v>
      </c>
      <c r="CW21" s="10">
        <v>20358</v>
      </c>
      <c r="CX21" s="10">
        <v>52609</v>
      </c>
      <c r="CY21" s="10">
        <v>461</v>
      </c>
      <c r="CZ21" s="10">
        <v>73428</v>
      </c>
      <c r="DA21" s="10">
        <v>14208</v>
      </c>
      <c r="DB21" s="10">
        <v>44589</v>
      </c>
      <c r="DC21" s="10">
        <v>239</v>
      </c>
      <c r="DD21" s="10">
        <v>59036</v>
      </c>
      <c r="DE21" s="10">
        <v>3025</v>
      </c>
      <c r="DF21" s="10">
        <v>4142</v>
      </c>
      <c r="DG21" s="10">
        <v>80595</v>
      </c>
      <c r="DH21" s="10">
        <v>2680</v>
      </c>
      <c r="DI21" s="10">
        <v>3786</v>
      </c>
      <c r="DJ21" s="10">
        <v>65502</v>
      </c>
      <c r="DK21" s="10">
        <v>5351</v>
      </c>
      <c r="DL21" s="10">
        <v>2785</v>
      </c>
      <c r="DM21" s="4"/>
      <c r="DN21" s="10">
        <v>26651</v>
      </c>
      <c r="DO21" s="10" t="s">
        <v>132</v>
      </c>
      <c r="DP21" s="10">
        <v>26651</v>
      </c>
      <c r="DQ21" s="10">
        <v>208506</v>
      </c>
      <c r="DR21" s="10">
        <v>103504</v>
      </c>
      <c r="DS21" s="10">
        <v>1593</v>
      </c>
      <c r="DT21" s="10" t="s">
        <v>132</v>
      </c>
      <c r="DU21" s="10" t="s">
        <v>132</v>
      </c>
      <c r="DV21" s="10" t="s">
        <v>132</v>
      </c>
    </row>
    <row r="22" spans="1:126" ht="15.75" customHeight="1" x14ac:dyDescent="0.2">
      <c r="A22" s="8" t="s">
        <v>147</v>
      </c>
      <c r="B22" s="4"/>
      <c r="C22" s="12">
        <v>3</v>
      </c>
      <c r="D22" s="14">
        <v>8391</v>
      </c>
      <c r="E22" s="12">
        <v>89</v>
      </c>
      <c r="F22" s="12">
        <v>887</v>
      </c>
      <c r="G22" s="4"/>
      <c r="H22" s="12">
        <v>22</v>
      </c>
      <c r="I22" s="12">
        <v>3</v>
      </c>
      <c r="J22" s="12">
        <v>17</v>
      </c>
      <c r="K22" s="12">
        <v>0</v>
      </c>
      <c r="L22" s="12">
        <v>1</v>
      </c>
      <c r="M22" s="12">
        <v>43</v>
      </c>
      <c r="N22" s="14"/>
      <c r="O22" s="14"/>
      <c r="P22" s="14">
        <v>2</v>
      </c>
      <c r="Q22" s="14">
        <v>10</v>
      </c>
      <c r="R22" s="14">
        <v>11</v>
      </c>
      <c r="S22" s="14">
        <v>9</v>
      </c>
      <c r="T22" s="14">
        <v>6</v>
      </c>
      <c r="U22" s="14">
        <v>1</v>
      </c>
      <c r="V22" s="14">
        <v>2</v>
      </c>
      <c r="W22" s="14">
        <v>0</v>
      </c>
      <c r="X22" s="14">
        <v>1</v>
      </c>
      <c r="Y22" s="4"/>
      <c r="Z22" s="14">
        <v>125</v>
      </c>
      <c r="AA22" s="14">
        <v>4464</v>
      </c>
      <c r="AB22" s="14">
        <v>8821</v>
      </c>
      <c r="AC22" s="12">
        <v>57911</v>
      </c>
      <c r="AD22" s="12">
        <v>6994</v>
      </c>
      <c r="AE22" s="12">
        <v>2196</v>
      </c>
      <c r="AF22" s="12">
        <v>5975</v>
      </c>
      <c r="AG22" s="12">
        <v>6568</v>
      </c>
      <c r="AH22" s="14">
        <v>1788721</v>
      </c>
      <c r="AI22" s="4"/>
      <c r="AJ22" s="12">
        <v>418707</v>
      </c>
      <c r="AK22" s="12">
        <v>2984</v>
      </c>
      <c r="AL22" s="12">
        <v>34898</v>
      </c>
      <c r="AM22" s="12">
        <v>213728</v>
      </c>
      <c r="AN22" s="12">
        <v>248626</v>
      </c>
      <c r="AO22" s="12">
        <v>670317</v>
      </c>
      <c r="AP22" s="12">
        <v>369352</v>
      </c>
      <c r="AQ22" s="12">
        <v>606</v>
      </c>
      <c r="AR22" s="12">
        <v>707</v>
      </c>
      <c r="AS22" s="12">
        <v>249333</v>
      </c>
      <c r="AT22" s="12">
        <v>619291</v>
      </c>
      <c r="AU22" s="14">
        <v>355</v>
      </c>
      <c r="AV22" s="14">
        <v>85</v>
      </c>
      <c r="AW22" s="14">
        <v>165758</v>
      </c>
      <c r="AX22" s="12">
        <v>1</v>
      </c>
      <c r="AY22" s="12">
        <v>4229</v>
      </c>
      <c r="AZ22" s="12">
        <v>0</v>
      </c>
      <c r="BA22" s="12">
        <v>4229</v>
      </c>
      <c r="BB22" s="12">
        <v>0</v>
      </c>
      <c r="BC22" s="12">
        <v>4230</v>
      </c>
      <c r="BD22" s="12">
        <v>1</v>
      </c>
      <c r="BE22" s="12">
        <v>2</v>
      </c>
      <c r="BF22" s="12">
        <v>0</v>
      </c>
      <c r="BG22" s="12">
        <v>2</v>
      </c>
      <c r="BH22" s="12">
        <v>0</v>
      </c>
      <c r="BI22" s="12">
        <v>3</v>
      </c>
      <c r="BJ22" s="12">
        <v>483</v>
      </c>
      <c r="BK22" s="12">
        <v>14880</v>
      </c>
      <c r="BL22" s="12">
        <v>0</v>
      </c>
      <c r="BM22" s="12">
        <v>14880</v>
      </c>
      <c r="BN22" s="12">
        <v>0</v>
      </c>
      <c r="BO22" s="12">
        <v>15363</v>
      </c>
      <c r="BP22" s="12">
        <v>2016891</v>
      </c>
      <c r="BQ22" s="12">
        <v>2071977</v>
      </c>
      <c r="BR22" s="4"/>
      <c r="BS22" s="21">
        <v>339465.61</v>
      </c>
      <c r="BT22" s="21">
        <v>372950.61</v>
      </c>
      <c r="BU22" s="21">
        <v>712416.22</v>
      </c>
      <c r="BV22" s="21">
        <v>82002.63</v>
      </c>
      <c r="BW22" s="21">
        <v>0</v>
      </c>
      <c r="BX22" s="21">
        <v>82002.63</v>
      </c>
      <c r="BY22" s="21">
        <v>36589.449999999997</v>
      </c>
      <c r="BZ22" s="21">
        <v>0</v>
      </c>
      <c r="CA22" s="21">
        <v>36589.449999999997</v>
      </c>
      <c r="CB22" s="21">
        <v>4215517.05</v>
      </c>
      <c r="CC22" s="21">
        <v>85686.73</v>
      </c>
      <c r="CD22" s="21">
        <v>4301203.78</v>
      </c>
      <c r="CE22" s="21">
        <v>4097196.39</v>
      </c>
      <c r="CF22" s="21">
        <v>421632.19</v>
      </c>
      <c r="CG22" s="21">
        <v>9651040.6600000001</v>
      </c>
      <c r="CH22" s="21">
        <v>0</v>
      </c>
      <c r="CI22" s="21">
        <v>794418.85</v>
      </c>
      <c r="CJ22" s="21">
        <v>4337793</v>
      </c>
      <c r="CK22" s="21">
        <v>421468.24</v>
      </c>
      <c r="CL22" s="21">
        <v>85686.73</v>
      </c>
      <c r="CM22" s="21">
        <v>4252106.5</v>
      </c>
      <c r="CN22" s="21">
        <v>372950.61</v>
      </c>
      <c r="CO22" s="21">
        <v>458637.34</v>
      </c>
      <c r="CP22" s="21">
        <v>4673574.74</v>
      </c>
      <c r="CQ22" s="21">
        <v>4383206.41</v>
      </c>
      <c r="CR22" s="21">
        <v>749005.67</v>
      </c>
      <c r="CS22" s="21">
        <v>5132212.08</v>
      </c>
      <c r="CT22" s="4"/>
      <c r="CU22" s="12">
        <v>340</v>
      </c>
      <c r="CV22" s="12">
        <v>5260</v>
      </c>
      <c r="CW22" s="12">
        <v>2259</v>
      </c>
      <c r="CX22" s="12">
        <v>19911</v>
      </c>
      <c r="CY22" s="12">
        <v>973</v>
      </c>
      <c r="CZ22" s="12">
        <v>23143</v>
      </c>
      <c r="DA22" s="12">
        <v>1466</v>
      </c>
      <c r="DB22" s="12">
        <v>13668</v>
      </c>
      <c r="DC22" s="12">
        <v>531</v>
      </c>
      <c r="DD22" s="12">
        <v>15665</v>
      </c>
      <c r="DE22" s="12">
        <v>577</v>
      </c>
      <c r="DF22" s="12">
        <v>943</v>
      </c>
      <c r="DG22" s="12">
        <v>24663</v>
      </c>
      <c r="DH22" s="12">
        <v>525</v>
      </c>
      <c r="DI22" s="12">
        <v>837</v>
      </c>
      <c r="DJ22" s="12">
        <v>17027</v>
      </c>
      <c r="DK22" s="12">
        <v>2627</v>
      </c>
      <c r="DL22" s="12">
        <v>1730</v>
      </c>
      <c r="DM22" s="4"/>
      <c r="DN22" s="12">
        <v>13469</v>
      </c>
      <c r="DO22" s="12">
        <v>292</v>
      </c>
      <c r="DP22" s="12">
        <v>13761</v>
      </c>
      <c r="DQ22" s="12">
        <v>25052</v>
      </c>
      <c r="DR22" s="12">
        <v>2827</v>
      </c>
      <c r="DS22" s="12">
        <v>1614</v>
      </c>
      <c r="DT22" s="12">
        <v>379511</v>
      </c>
      <c r="DU22" s="12" t="s">
        <v>132</v>
      </c>
      <c r="DV22" s="12">
        <v>379511</v>
      </c>
    </row>
    <row r="23" spans="1:126" ht="15.75" customHeight="1" x14ac:dyDescent="0.2">
      <c r="A23" s="7" t="s">
        <v>148</v>
      </c>
      <c r="B23" s="4"/>
      <c r="C23" s="10">
        <v>4</v>
      </c>
      <c r="D23" s="11">
        <v>0</v>
      </c>
      <c r="E23" s="10">
        <v>91</v>
      </c>
      <c r="F23" s="10">
        <v>2372</v>
      </c>
      <c r="G23" s="4"/>
      <c r="H23" s="10">
        <v>46</v>
      </c>
      <c r="I23" s="10">
        <v>44.7</v>
      </c>
      <c r="J23" s="10">
        <v>21.8</v>
      </c>
      <c r="K23" s="10">
        <v>8.6</v>
      </c>
      <c r="L23" s="10">
        <v>0</v>
      </c>
      <c r="M23" s="10">
        <v>121.1</v>
      </c>
      <c r="N23" s="11">
        <v>0</v>
      </c>
      <c r="O23" s="11">
        <v>0</v>
      </c>
      <c r="P23" s="11">
        <v>17.2</v>
      </c>
      <c r="Q23" s="11">
        <v>13.3</v>
      </c>
      <c r="R23" s="11">
        <v>36</v>
      </c>
      <c r="S23" s="11">
        <v>11.4</v>
      </c>
      <c r="T23" s="11">
        <v>23.4</v>
      </c>
      <c r="U23" s="11">
        <v>8</v>
      </c>
      <c r="V23" s="11">
        <v>4</v>
      </c>
      <c r="W23" s="11">
        <v>4.8</v>
      </c>
      <c r="X23" s="11">
        <v>2</v>
      </c>
      <c r="Y23" s="4"/>
      <c r="Z23" s="11">
        <v>935</v>
      </c>
      <c r="AA23" s="11">
        <v>25354</v>
      </c>
      <c r="AB23" s="11">
        <v>21158</v>
      </c>
      <c r="AC23" s="10">
        <v>213083</v>
      </c>
      <c r="AD23" s="10">
        <v>11561</v>
      </c>
      <c r="AE23" s="10">
        <v>847</v>
      </c>
      <c r="AF23" s="10">
        <v>7711</v>
      </c>
      <c r="AG23" s="10">
        <v>9562</v>
      </c>
      <c r="AH23" s="11" t="s">
        <v>132</v>
      </c>
      <c r="AI23" s="4"/>
      <c r="AJ23" s="10">
        <v>339691</v>
      </c>
      <c r="AK23" s="10">
        <v>195</v>
      </c>
      <c r="AL23" s="10">
        <v>167974</v>
      </c>
      <c r="AM23" s="10">
        <v>313230</v>
      </c>
      <c r="AN23" s="10">
        <v>481204</v>
      </c>
      <c r="AO23" s="10">
        <v>821090</v>
      </c>
      <c r="AP23" s="10">
        <v>237905</v>
      </c>
      <c r="AQ23" s="10">
        <v>195</v>
      </c>
      <c r="AR23" s="10">
        <v>521275</v>
      </c>
      <c r="AS23" s="10">
        <v>1002479</v>
      </c>
      <c r="AT23" s="10">
        <v>1240579</v>
      </c>
      <c r="AU23" s="11" t="s">
        <v>132</v>
      </c>
      <c r="AV23" s="11" t="s">
        <v>132</v>
      </c>
      <c r="AW23" s="11" t="s">
        <v>132</v>
      </c>
      <c r="AX23" s="10">
        <v>21</v>
      </c>
      <c r="AY23" s="10">
        <v>51</v>
      </c>
      <c r="AZ23" s="10">
        <v>0</v>
      </c>
      <c r="BA23" s="10">
        <v>51</v>
      </c>
      <c r="BB23" s="10">
        <v>0</v>
      </c>
      <c r="BC23" s="10">
        <v>72</v>
      </c>
      <c r="BD23" s="10">
        <v>31</v>
      </c>
      <c r="BE23" s="10">
        <v>40</v>
      </c>
      <c r="BF23" s="10">
        <v>0</v>
      </c>
      <c r="BG23" s="10">
        <v>40</v>
      </c>
      <c r="BH23" s="10">
        <v>0</v>
      </c>
      <c r="BI23" s="10">
        <v>71</v>
      </c>
      <c r="BJ23" s="10">
        <v>369</v>
      </c>
      <c r="BK23" s="10">
        <v>32940</v>
      </c>
      <c r="BL23" s="10">
        <v>0</v>
      </c>
      <c r="BM23" s="10">
        <v>32940</v>
      </c>
      <c r="BN23" s="10">
        <v>0</v>
      </c>
      <c r="BO23" s="10">
        <v>33309</v>
      </c>
      <c r="BP23" s="10">
        <v>7002993</v>
      </c>
      <c r="BQ23" s="10">
        <v>4032623</v>
      </c>
      <c r="BR23" s="4"/>
      <c r="BS23" s="20">
        <v>3828250</v>
      </c>
      <c r="BT23" s="20">
        <v>687866</v>
      </c>
      <c r="BU23" s="20">
        <v>4516116</v>
      </c>
      <c r="BV23" s="20">
        <v>587121</v>
      </c>
      <c r="BW23" s="20">
        <v>3885</v>
      </c>
      <c r="BX23" s="20">
        <v>591006</v>
      </c>
      <c r="BY23" s="20">
        <v>95646</v>
      </c>
      <c r="BZ23" s="20">
        <v>0</v>
      </c>
      <c r="CA23" s="20">
        <v>95646</v>
      </c>
      <c r="CB23" s="20">
        <v>9666135</v>
      </c>
      <c r="CC23" s="20">
        <v>156909</v>
      </c>
      <c r="CD23" s="20">
        <v>9823044</v>
      </c>
      <c r="CE23" s="20">
        <v>10438958</v>
      </c>
      <c r="CF23" s="20">
        <v>1349368</v>
      </c>
      <c r="CG23" s="20">
        <v>26814138</v>
      </c>
      <c r="CH23" s="20">
        <v>192096</v>
      </c>
      <c r="CI23" s="20">
        <v>5107122</v>
      </c>
      <c r="CJ23" s="20">
        <v>9918690</v>
      </c>
      <c r="CK23" s="20">
        <v>4415371</v>
      </c>
      <c r="CL23" s="20">
        <v>156909</v>
      </c>
      <c r="CM23" s="20">
        <v>9761781</v>
      </c>
      <c r="CN23" s="20">
        <v>691751</v>
      </c>
      <c r="CO23" s="20">
        <v>848660</v>
      </c>
      <c r="CP23" s="20">
        <v>14177152</v>
      </c>
      <c r="CQ23" s="20">
        <v>10414050</v>
      </c>
      <c r="CR23" s="20">
        <v>4611762</v>
      </c>
      <c r="CS23" s="20">
        <v>15025812</v>
      </c>
      <c r="CT23" s="4"/>
      <c r="CU23" s="10">
        <v>375</v>
      </c>
      <c r="CV23" s="10">
        <v>2864</v>
      </c>
      <c r="CW23" s="10">
        <v>8110</v>
      </c>
      <c r="CX23" s="10">
        <v>39953</v>
      </c>
      <c r="CY23" s="10">
        <v>760</v>
      </c>
      <c r="CZ23" s="10">
        <v>48823</v>
      </c>
      <c r="DA23" s="10">
        <v>4827</v>
      </c>
      <c r="DB23" s="10">
        <v>31040</v>
      </c>
      <c r="DC23" s="10">
        <v>303</v>
      </c>
      <c r="DD23" s="10">
        <v>36170</v>
      </c>
      <c r="DE23" s="10">
        <v>2324</v>
      </c>
      <c r="DF23" s="10">
        <v>2586</v>
      </c>
      <c r="DG23" s="10">
        <v>53733</v>
      </c>
      <c r="DH23" s="10">
        <v>1556</v>
      </c>
      <c r="DI23" s="10">
        <v>2374</v>
      </c>
      <c r="DJ23" s="10">
        <v>40100</v>
      </c>
      <c r="DK23" s="10">
        <v>5067</v>
      </c>
      <c r="DL23" s="10">
        <v>2715</v>
      </c>
      <c r="DM23" s="4"/>
      <c r="DN23" s="10">
        <v>39567</v>
      </c>
      <c r="DO23" s="10">
        <v>6004</v>
      </c>
      <c r="DP23" s="10">
        <v>45571</v>
      </c>
      <c r="DQ23" s="10">
        <v>36155</v>
      </c>
      <c r="DR23" s="10">
        <v>4178</v>
      </c>
      <c r="DS23" s="10">
        <v>4440</v>
      </c>
      <c r="DT23" s="10">
        <v>1976854</v>
      </c>
      <c r="DU23" s="10">
        <v>0</v>
      </c>
      <c r="DV23" s="10">
        <v>1976854</v>
      </c>
    </row>
    <row r="24" spans="1:126" ht="15.75" customHeight="1" x14ac:dyDescent="0.2">
      <c r="A24" s="8" t="s">
        <v>149</v>
      </c>
      <c r="B24" s="4"/>
      <c r="C24" s="12">
        <v>5</v>
      </c>
      <c r="D24" s="14">
        <v>18818</v>
      </c>
      <c r="E24" s="12">
        <v>96</v>
      </c>
      <c r="F24" s="12">
        <v>3275</v>
      </c>
      <c r="G24" s="4"/>
      <c r="H24" s="12">
        <v>78.599999999999994</v>
      </c>
      <c r="I24" s="12">
        <v>66.599999999999994</v>
      </c>
      <c r="J24" s="12">
        <v>17</v>
      </c>
      <c r="K24" s="12">
        <v>14.6</v>
      </c>
      <c r="L24" s="12">
        <v>0</v>
      </c>
      <c r="M24" s="12">
        <v>176.8</v>
      </c>
      <c r="N24" s="14">
        <v>0</v>
      </c>
      <c r="O24" s="14">
        <v>0</v>
      </c>
      <c r="P24" s="14">
        <v>10.7</v>
      </c>
      <c r="Q24" s="14">
        <v>32.1</v>
      </c>
      <c r="R24" s="14">
        <v>40.9</v>
      </c>
      <c r="S24" s="14">
        <v>20.2</v>
      </c>
      <c r="T24" s="14">
        <v>40.799999999999997</v>
      </c>
      <c r="U24" s="14">
        <v>15.4</v>
      </c>
      <c r="V24" s="14">
        <v>7</v>
      </c>
      <c r="W24" s="14">
        <v>3</v>
      </c>
      <c r="X24" s="14">
        <v>5.8</v>
      </c>
      <c r="Y24" s="4"/>
      <c r="Z24" s="14">
        <v>1090</v>
      </c>
      <c r="AA24" s="14">
        <v>19711</v>
      </c>
      <c r="AB24" s="14">
        <v>122935</v>
      </c>
      <c r="AC24" s="12">
        <v>630065</v>
      </c>
      <c r="AD24" s="12">
        <v>11283</v>
      </c>
      <c r="AE24" s="12">
        <v>2779</v>
      </c>
      <c r="AF24" s="12">
        <v>1829</v>
      </c>
      <c r="AG24" s="12">
        <v>8060</v>
      </c>
      <c r="AH24" s="14">
        <v>1892472</v>
      </c>
      <c r="AI24" s="4"/>
      <c r="AJ24" s="12">
        <v>560953</v>
      </c>
      <c r="AK24" s="12">
        <v>5946</v>
      </c>
      <c r="AL24" s="12">
        <v>432094</v>
      </c>
      <c r="AM24" s="12">
        <v>13844</v>
      </c>
      <c r="AN24" s="12">
        <v>445938</v>
      </c>
      <c r="AO24" s="12">
        <v>1012837</v>
      </c>
      <c r="AP24" s="12">
        <v>492002</v>
      </c>
      <c r="AQ24" s="12">
        <v>5946</v>
      </c>
      <c r="AR24" s="12">
        <v>5874</v>
      </c>
      <c r="AS24" s="12">
        <v>451812</v>
      </c>
      <c r="AT24" s="12">
        <v>949760</v>
      </c>
      <c r="AU24" s="14" t="s">
        <v>132</v>
      </c>
      <c r="AV24" s="14" t="s">
        <v>132</v>
      </c>
      <c r="AW24" s="14" t="s">
        <v>132</v>
      </c>
      <c r="AX24" s="12">
        <v>42</v>
      </c>
      <c r="AY24" s="12">
        <v>25084</v>
      </c>
      <c r="AZ24" s="12">
        <v>0</v>
      </c>
      <c r="BA24" s="12">
        <v>25084</v>
      </c>
      <c r="BB24" s="12">
        <v>0</v>
      </c>
      <c r="BC24" s="12">
        <v>25126</v>
      </c>
      <c r="BD24" s="12">
        <v>39</v>
      </c>
      <c r="BE24" s="12">
        <v>24</v>
      </c>
      <c r="BF24" s="12">
        <v>0</v>
      </c>
      <c r="BG24" s="12">
        <v>24</v>
      </c>
      <c r="BH24" s="12">
        <v>0</v>
      </c>
      <c r="BI24" s="12">
        <v>63</v>
      </c>
      <c r="BJ24" s="12">
        <v>411</v>
      </c>
      <c r="BK24" s="12">
        <v>31163</v>
      </c>
      <c r="BL24" s="12">
        <v>0</v>
      </c>
      <c r="BM24" s="12">
        <v>31163</v>
      </c>
      <c r="BN24" s="12">
        <v>0</v>
      </c>
      <c r="BO24" s="12">
        <v>31574</v>
      </c>
      <c r="BP24" s="12">
        <v>5397130</v>
      </c>
      <c r="BQ24" s="12">
        <v>4278932</v>
      </c>
      <c r="BR24" s="4"/>
      <c r="BS24" s="21">
        <v>1762710</v>
      </c>
      <c r="BT24" s="21">
        <v>717634</v>
      </c>
      <c r="BU24" s="21">
        <v>2480344</v>
      </c>
      <c r="BV24" s="21">
        <v>1890373</v>
      </c>
      <c r="BW24" s="21">
        <v>0</v>
      </c>
      <c r="BX24" s="21">
        <v>1890373</v>
      </c>
      <c r="BY24" s="21">
        <v>0</v>
      </c>
      <c r="BZ24" s="21">
        <v>0</v>
      </c>
      <c r="CA24" s="21">
        <v>0</v>
      </c>
      <c r="CB24" s="21">
        <v>4266402</v>
      </c>
      <c r="CC24" s="21">
        <v>195342</v>
      </c>
      <c r="CD24" s="21">
        <v>4461744</v>
      </c>
      <c r="CE24" s="21">
        <v>16373309</v>
      </c>
      <c r="CF24" s="21">
        <v>2765400</v>
      </c>
      <c r="CG24" s="21">
        <v>27971170</v>
      </c>
      <c r="CH24" s="21">
        <v>0</v>
      </c>
      <c r="CI24" s="21">
        <v>4370717</v>
      </c>
      <c r="CJ24" s="21">
        <v>4461744</v>
      </c>
      <c r="CK24" s="21">
        <v>3653083</v>
      </c>
      <c r="CL24" s="21">
        <v>195342</v>
      </c>
      <c r="CM24" s="21">
        <v>4266402</v>
      </c>
      <c r="CN24" s="21">
        <v>717634</v>
      </c>
      <c r="CO24" s="21">
        <v>912976</v>
      </c>
      <c r="CP24" s="21">
        <v>7919485</v>
      </c>
      <c r="CQ24" s="21">
        <v>6352117</v>
      </c>
      <c r="CR24" s="21">
        <v>2480344</v>
      </c>
      <c r="CS24" s="21">
        <v>8832461</v>
      </c>
      <c r="CT24" s="4"/>
      <c r="CU24" s="12">
        <v>632</v>
      </c>
      <c r="CV24" s="12" t="s">
        <v>132</v>
      </c>
      <c r="CW24" s="12">
        <v>11142</v>
      </c>
      <c r="CX24" s="12">
        <v>49941</v>
      </c>
      <c r="CY24" s="12">
        <v>15372</v>
      </c>
      <c r="CZ24" s="12">
        <v>76455</v>
      </c>
      <c r="DA24" s="12">
        <v>7638</v>
      </c>
      <c r="DB24" s="12">
        <v>39238</v>
      </c>
      <c r="DC24" s="12">
        <v>8936</v>
      </c>
      <c r="DD24" s="12">
        <v>55812</v>
      </c>
      <c r="DE24" s="12">
        <v>1404</v>
      </c>
      <c r="DF24" s="12">
        <v>2320</v>
      </c>
      <c r="DG24" s="12">
        <v>80179</v>
      </c>
      <c r="DH24" s="12">
        <v>1316</v>
      </c>
      <c r="DI24" s="12">
        <v>1792</v>
      </c>
      <c r="DJ24" s="12">
        <v>58920</v>
      </c>
      <c r="DK24" s="12">
        <v>950</v>
      </c>
      <c r="DL24" s="12">
        <v>1472</v>
      </c>
      <c r="DM24" s="4"/>
      <c r="DN24" s="12">
        <v>4946</v>
      </c>
      <c r="DO24" s="12">
        <v>0</v>
      </c>
      <c r="DP24" s="12">
        <v>4946</v>
      </c>
      <c r="DQ24" s="12">
        <v>39928</v>
      </c>
      <c r="DR24" s="12">
        <v>4753</v>
      </c>
      <c r="DS24" s="12">
        <v>577</v>
      </c>
      <c r="DT24" s="12">
        <v>735890</v>
      </c>
      <c r="DU24" s="12">
        <v>1358444</v>
      </c>
      <c r="DV24" s="12">
        <v>2094334</v>
      </c>
    </row>
    <row r="25" spans="1:126" ht="15.75" customHeight="1" x14ac:dyDescent="0.2">
      <c r="A25" s="7" t="s">
        <v>150</v>
      </c>
      <c r="B25" s="4"/>
      <c r="C25" s="10">
        <v>3</v>
      </c>
      <c r="D25" s="11">
        <v>11483</v>
      </c>
      <c r="E25" s="10">
        <v>70</v>
      </c>
      <c r="F25" s="10">
        <v>1296</v>
      </c>
      <c r="G25" s="4"/>
      <c r="H25" s="10">
        <v>15.8</v>
      </c>
      <c r="I25" s="10">
        <v>16.2</v>
      </c>
      <c r="J25" s="10">
        <v>2.9</v>
      </c>
      <c r="K25" s="10">
        <v>0</v>
      </c>
      <c r="L25" s="10">
        <v>1.3</v>
      </c>
      <c r="M25" s="10">
        <v>36.200000000000003</v>
      </c>
      <c r="N25" s="11">
        <v>0.5</v>
      </c>
      <c r="O25" s="11">
        <v>1.3</v>
      </c>
      <c r="P25" s="11">
        <v>0.9</v>
      </c>
      <c r="Q25" s="11">
        <v>11.5</v>
      </c>
      <c r="R25" s="11">
        <v>6</v>
      </c>
      <c r="S25" s="11">
        <v>9.9</v>
      </c>
      <c r="T25" s="11">
        <v>2.7</v>
      </c>
      <c r="U25" s="11">
        <v>2.4</v>
      </c>
      <c r="V25" s="11">
        <v>0.8</v>
      </c>
      <c r="W25" s="11">
        <v>0</v>
      </c>
      <c r="X25" s="11">
        <v>1</v>
      </c>
      <c r="Y25" s="4"/>
      <c r="Z25" s="11">
        <v>412</v>
      </c>
      <c r="AA25" s="11">
        <v>7915</v>
      </c>
      <c r="AB25" s="11">
        <v>9167</v>
      </c>
      <c r="AC25" s="10">
        <v>93400</v>
      </c>
      <c r="AD25" s="10">
        <v>3878</v>
      </c>
      <c r="AE25" s="10">
        <v>2045</v>
      </c>
      <c r="AF25" s="10">
        <v>2925</v>
      </c>
      <c r="AG25" s="10">
        <v>2660</v>
      </c>
      <c r="AH25" s="11" t="s">
        <v>132</v>
      </c>
      <c r="AI25" s="4"/>
      <c r="AJ25" s="10">
        <v>194099</v>
      </c>
      <c r="AK25" s="10">
        <v>1082</v>
      </c>
      <c r="AL25" s="10">
        <v>14900</v>
      </c>
      <c r="AM25" s="10">
        <v>0</v>
      </c>
      <c r="AN25" s="10">
        <v>14900</v>
      </c>
      <c r="AO25" s="10">
        <v>210081</v>
      </c>
      <c r="AP25" s="10">
        <v>144404</v>
      </c>
      <c r="AQ25" s="10">
        <v>74</v>
      </c>
      <c r="AR25" s="10">
        <v>49037</v>
      </c>
      <c r="AS25" s="10">
        <v>63937</v>
      </c>
      <c r="AT25" s="10">
        <v>208415</v>
      </c>
      <c r="AU25" s="11"/>
      <c r="AV25" s="11"/>
      <c r="AW25" s="11"/>
      <c r="AX25" s="10">
        <v>0</v>
      </c>
      <c r="AY25" s="10">
        <v>3</v>
      </c>
      <c r="AZ25" s="10">
        <v>0</v>
      </c>
      <c r="BA25" s="10">
        <v>3</v>
      </c>
      <c r="BB25" s="10">
        <v>0</v>
      </c>
      <c r="BC25" s="10">
        <v>3</v>
      </c>
      <c r="BD25" s="10">
        <v>0</v>
      </c>
      <c r="BE25" s="10">
        <v>0</v>
      </c>
      <c r="BF25" s="10">
        <v>0</v>
      </c>
      <c r="BG25" s="10">
        <v>0</v>
      </c>
      <c r="BH25" s="10">
        <v>0</v>
      </c>
      <c r="BI25" s="10">
        <v>0</v>
      </c>
      <c r="BJ25" s="10">
        <v>42</v>
      </c>
      <c r="BK25" s="10">
        <v>99840</v>
      </c>
      <c r="BL25" s="10">
        <v>0</v>
      </c>
      <c r="BM25" s="10">
        <v>99840</v>
      </c>
      <c r="BN25" s="10">
        <v>0</v>
      </c>
      <c r="BO25" s="10">
        <v>99882</v>
      </c>
      <c r="BP25" s="10">
        <v>1104362</v>
      </c>
      <c r="BQ25" s="10">
        <v>1746806</v>
      </c>
      <c r="BR25" s="4"/>
      <c r="BS25" s="20">
        <v>210613</v>
      </c>
      <c r="BT25" s="20">
        <v>105162</v>
      </c>
      <c r="BU25" s="20">
        <v>315775</v>
      </c>
      <c r="BV25" s="20">
        <v>2002</v>
      </c>
      <c r="BW25" s="20">
        <v>0</v>
      </c>
      <c r="BX25" s="20">
        <v>2002</v>
      </c>
      <c r="BY25" s="20">
        <v>0</v>
      </c>
      <c r="BZ25" s="20">
        <v>0</v>
      </c>
      <c r="CA25" s="20">
        <v>0</v>
      </c>
      <c r="CB25" s="20">
        <v>1992455</v>
      </c>
      <c r="CC25" s="20">
        <v>19378</v>
      </c>
      <c r="CD25" s="20">
        <v>2011833</v>
      </c>
      <c r="CE25" s="20">
        <v>3663000</v>
      </c>
      <c r="CF25" s="20">
        <v>314580</v>
      </c>
      <c r="CG25" s="20">
        <v>6307190</v>
      </c>
      <c r="CH25" s="20">
        <v>0</v>
      </c>
      <c r="CI25" s="20">
        <v>317777</v>
      </c>
      <c r="CJ25" s="20">
        <v>2011833</v>
      </c>
      <c r="CK25" s="20">
        <v>212615</v>
      </c>
      <c r="CL25" s="20">
        <v>19378</v>
      </c>
      <c r="CM25" s="20">
        <v>1992455</v>
      </c>
      <c r="CN25" s="20">
        <v>105162</v>
      </c>
      <c r="CO25" s="20">
        <v>124540</v>
      </c>
      <c r="CP25" s="20">
        <v>2205070</v>
      </c>
      <c r="CQ25" s="20">
        <v>2013835</v>
      </c>
      <c r="CR25" s="20">
        <v>315775</v>
      </c>
      <c r="CS25" s="20">
        <v>2329610</v>
      </c>
      <c r="CT25" s="4"/>
      <c r="CU25" s="10">
        <v>149</v>
      </c>
      <c r="CV25" s="10">
        <v>999</v>
      </c>
      <c r="CW25" s="10">
        <v>2649</v>
      </c>
      <c r="CX25" s="10">
        <v>11909</v>
      </c>
      <c r="CY25" s="10">
        <v>1165</v>
      </c>
      <c r="CZ25" s="10">
        <v>15723</v>
      </c>
      <c r="DA25" s="10">
        <v>1343</v>
      </c>
      <c r="DB25" s="10">
        <v>7902</v>
      </c>
      <c r="DC25" s="10">
        <v>498</v>
      </c>
      <c r="DD25" s="10">
        <v>9743</v>
      </c>
      <c r="DE25" s="10">
        <v>332</v>
      </c>
      <c r="DF25" s="10">
        <v>540</v>
      </c>
      <c r="DG25" s="10">
        <v>16595</v>
      </c>
      <c r="DH25" s="10">
        <v>311</v>
      </c>
      <c r="DI25" s="10">
        <v>494</v>
      </c>
      <c r="DJ25" s="10">
        <v>10548</v>
      </c>
      <c r="DK25" s="10">
        <v>6493</v>
      </c>
      <c r="DL25" s="10">
        <v>4045</v>
      </c>
      <c r="DM25" s="4"/>
      <c r="DN25" s="10">
        <v>4015</v>
      </c>
      <c r="DO25" s="10">
        <v>6</v>
      </c>
      <c r="DP25" s="10">
        <v>4021</v>
      </c>
      <c r="DQ25" s="10">
        <v>13665</v>
      </c>
      <c r="DR25" s="10">
        <v>1208</v>
      </c>
      <c r="DS25" s="10">
        <v>316</v>
      </c>
      <c r="DT25" s="10">
        <v>452471</v>
      </c>
      <c r="DU25" s="10">
        <v>145308</v>
      </c>
      <c r="DV25" s="10">
        <v>597779</v>
      </c>
    </row>
    <row r="26" spans="1:126" ht="15.75" customHeight="1" x14ac:dyDescent="0.2">
      <c r="A26" s="8" t="s">
        <v>151</v>
      </c>
      <c r="B26" s="4"/>
      <c r="C26" s="12">
        <v>3</v>
      </c>
      <c r="D26" s="14">
        <v>9106</v>
      </c>
      <c r="E26" s="12">
        <v>107</v>
      </c>
      <c r="F26" s="12">
        <v>1794</v>
      </c>
      <c r="G26" s="4"/>
      <c r="H26" s="12">
        <v>37.799999999999997</v>
      </c>
      <c r="I26" s="12">
        <v>18.7</v>
      </c>
      <c r="J26" s="12">
        <v>2</v>
      </c>
      <c r="K26" s="12">
        <v>0</v>
      </c>
      <c r="L26" s="12">
        <v>0</v>
      </c>
      <c r="M26" s="12">
        <v>58.5</v>
      </c>
      <c r="N26" s="14">
        <v>0</v>
      </c>
      <c r="O26" s="14">
        <v>0</v>
      </c>
      <c r="P26" s="14">
        <v>0</v>
      </c>
      <c r="Q26" s="14">
        <v>10.6</v>
      </c>
      <c r="R26" s="14">
        <v>10.1</v>
      </c>
      <c r="S26" s="14">
        <v>16.8</v>
      </c>
      <c r="T26" s="14">
        <v>14</v>
      </c>
      <c r="U26" s="14">
        <v>2</v>
      </c>
      <c r="V26" s="14">
        <v>4</v>
      </c>
      <c r="W26" s="14">
        <v>1</v>
      </c>
      <c r="X26" s="14">
        <v>0</v>
      </c>
      <c r="Y26" s="4"/>
      <c r="Z26" s="14">
        <v>148</v>
      </c>
      <c r="AA26" s="14">
        <v>3662</v>
      </c>
      <c r="AB26" s="14" t="s">
        <v>132</v>
      </c>
      <c r="AC26" s="12">
        <v>117185</v>
      </c>
      <c r="AD26" s="12">
        <v>5920</v>
      </c>
      <c r="AE26" s="12">
        <v>90</v>
      </c>
      <c r="AF26" s="12">
        <v>278</v>
      </c>
      <c r="AG26" s="12">
        <v>1572</v>
      </c>
      <c r="AH26" s="15">
        <v>1039152</v>
      </c>
      <c r="AI26" s="4"/>
      <c r="AJ26" s="12">
        <v>98056</v>
      </c>
      <c r="AK26" s="12">
        <v>502</v>
      </c>
      <c r="AL26" s="12">
        <v>527398</v>
      </c>
      <c r="AM26" s="12" t="s">
        <v>132</v>
      </c>
      <c r="AN26" s="12">
        <v>527398</v>
      </c>
      <c r="AO26" s="12">
        <v>625956</v>
      </c>
      <c r="AP26" s="12">
        <v>72102</v>
      </c>
      <c r="AQ26" s="12">
        <v>211</v>
      </c>
      <c r="AR26" s="12">
        <v>306720</v>
      </c>
      <c r="AS26" s="12">
        <v>834118</v>
      </c>
      <c r="AT26" s="12">
        <v>906431</v>
      </c>
      <c r="AU26" s="14" t="s">
        <v>132</v>
      </c>
      <c r="AV26" s="14">
        <v>108</v>
      </c>
      <c r="AW26" s="14" t="s">
        <v>132</v>
      </c>
      <c r="AX26" s="12">
        <v>2</v>
      </c>
      <c r="AY26" s="12">
        <v>7</v>
      </c>
      <c r="AZ26" s="12">
        <v>0</v>
      </c>
      <c r="BA26" s="12">
        <v>7</v>
      </c>
      <c r="BB26" s="12">
        <v>0</v>
      </c>
      <c r="BC26" s="12">
        <v>9</v>
      </c>
      <c r="BD26" s="12">
        <v>14</v>
      </c>
      <c r="BE26" s="12">
        <v>17</v>
      </c>
      <c r="BF26" s="12">
        <v>0</v>
      </c>
      <c r="BG26" s="12">
        <v>17</v>
      </c>
      <c r="BH26" s="12">
        <v>0</v>
      </c>
      <c r="BI26" s="12">
        <v>31</v>
      </c>
      <c r="BJ26" s="12">
        <v>1566</v>
      </c>
      <c r="BK26" s="12" t="s">
        <v>132</v>
      </c>
      <c r="BL26" s="12">
        <v>0</v>
      </c>
      <c r="BM26" s="12">
        <v>0</v>
      </c>
      <c r="BN26" s="12">
        <v>0</v>
      </c>
      <c r="BO26" s="12">
        <v>1566</v>
      </c>
      <c r="BP26" s="12">
        <v>5618898</v>
      </c>
      <c r="BQ26" s="12">
        <v>2504541</v>
      </c>
      <c r="BR26" s="4"/>
      <c r="BS26" s="22">
        <v>1828241</v>
      </c>
      <c r="BT26" s="22">
        <v>56544</v>
      </c>
      <c r="BU26" s="21">
        <v>1884785</v>
      </c>
      <c r="BV26" s="12" t="s">
        <v>132</v>
      </c>
      <c r="BW26" s="12" t="s">
        <v>132</v>
      </c>
      <c r="BX26" s="12" t="s">
        <v>132</v>
      </c>
      <c r="BY26" s="12" t="s">
        <v>132</v>
      </c>
      <c r="BZ26" s="12" t="s">
        <v>132</v>
      </c>
      <c r="CA26" s="12" t="s">
        <v>132</v>
      </c>
      <c r="CB26" s="22">
        <v>5358936</v>
      </c>
      <c r="CC26" s="21">
        <v>165740</v>
      </c>
      <c r="CD26" s="21">
        <v>5524676</v>
      </c>
      <c r="CE26" s="21">
        <v>4904656</v>
      </c>
      <c r="CF26" s="12" t="s">
        <v>132</v>
      </c>
      <c r="CG26" s="21">
        <v>12314117</v>
      </c>
      <c r="CH26" s="21">
        <v>0</v>
      </c>
      <c r="CI26" s="21">
        <v>1884785</v>
      </c>
      <c r="CJ26" s="21">
        <v>5524676</v>
      </c>
      <c r="CK26" s="21">
        <v>1828241</v>
      </c>
      <c r="CL26" s="21">
        <v>165740</v>
      </c>
      <c r="CM26" s="21">
        <v>5358936</v>
      </c>
      <c r="CN26" s="21">
        <v>56544</v>
      </c>
      <c r="CO26" s="21">
        <v>222284</v>
      </c>
      <c r="CP26" s="21">
        <v>7187177</v>
      </c>
      <c r="CQ26" s="21">
        <v>5524676</v>
      </c>
      <c r="CR26" s="21">
        <v>1884785</v>
      </c>
      <c r="CS26" s="21">
        <v>7409461</v>
      </c>
      <c r="CT26" s="4"/>
      <c r="CU26" s="12">
        <v>123</v>
      </c>
      <c r="CV26" s="12">
        <v>15</v>
      </c>
      <c r="CW26" s="12">
        <v>5350</v>
      </c>
      <c r="CX26" s="12">
        <v>33515</v>
      </c>
      <c r="CY26" s="12">
        <v>18430</v>
      </c>
      <c r="CZ26" s="12">
        <v>57295</v>
      </c>
      <c r="DA26" s="12">
        <v>3095</v>
      </c>
      <c r="DB26" s="12">
        <v>21121</v>
      </c>
      <c r="DC26" s="12">
        <v>7370</v>
      </c>
      <c r="DD26" s="12">
        <v>31586</v>
      </c>
      <c r="DE26" s="12">
        <v>778</v>
      </c>
      <c r="DF26" s="12">
        <v>1029</v>
      </c>
      <c r="DG26" s="12">
        <v>59102</v>
      </c>
      <c r="DH26" s="12">
        <v>897</v>
      </c>
      <c r="DI26" s="12">
        <v>836</v>
      </c>
      <c r="DJ26" s="12">
        <v>33319</v>
      </c>
      <c r="DK26" s="12">
        <v>16057</v>
      </c>
      <c r="DL26" s="12">
        <v>7564</v>
      </c>
      <c r="DM26" s="4"/>
      <c r="DN26" s="12">
        <v>14178</v>
      </c>
      <c r="DO26" s="12"/>
      <c r="DP26" s="12">
        <v>14178</v>
      </c>
      <c r="DQ26" s="12">
        <v>52939</v>
      </c>
      <c r="DR26" s="12">
        <v>7665</v>
      </c>
      <c r="DS26" s="12">
        <v>1210</v>
      </c>
      <c r="DT26" s="12">
        <v>473505</v>
      </c>
      <c r="DU26" s="12">
        <v>2273061</v>
      </c>
      <c r="DV26" s="12">
        <v>2746566</v>
      </c>
    </row>
    <row r="27" spans="1:126" ht="15.75" customHeight="1" x14ac:dyDescent="0.2">
      <c r="A27" s="7" t="s">
        <v>152</v>
      </c>
      <c r="B27" s="4"/>
      <c r="C27" s="10">
        <v>5</v>
      </c>
      <c r="D27" s="11">
        <v>14832</v>
      </c>
      <c r="E27" s="10">
        <v>168</v>
      </c>
      <c r="F27" s="10">
        <v>1606</v>
      </c>
      <c r="G27" s="4"/>
      <c r="H27" s="10">
        <v>35.799999999999997</v>
      </c>
      <c r="I27" s="10">
        <v>10.3</v>
      </c>
      <c r="J27" s="10">
        <v>19.100000000000001</v>
      </c>
      <c r="K27" s="10">
        <v>10.199999999999999</v>
      </c>
      <c r="L27" s="10">
        <v>6.5</v>
      </c>
      <c r="M27" s="10">
        <v>81.900000000000006</v>
      </c>
      <c r="N27" s="11">
        <v>0</v>
      </c>
      <c r="O27" s="11">
        <v>0.4</v>
      </c>
      <c r="P27" s="11">
        <v>18.7</v>
      </c>
      <c r="Q27" s="11">
        <v>17.399999999999999</v>
      </c>
      <c r="R27" s="11">
        <v>9.9</v>
      </c>
      <c r="S27" s="11">
        <v>8.5</v>
      </c>
      <c r="T27" s="11">
        <v>11.9</v>
      </c>
      <c r="U27" s="11">
        <v>8.1999999999999993</v>
      </c>
      <c r="V27" s="11">
        <v>4</v>
      </c>
      <c r="W27" s="11">
        <v>2</v>
      </c>
      <c r="X27" s="11">
        <v>1</v>
      </c>
      <c r="Y27" s="4"/>
      <c r="Z27" s="11">
        <v>558</v>
      </c>
      <c r="AA27" s="11">
        <v>15401</v>
      </c>
      <c r="AB27" s="11" t="s">
        <v>132</v>
      </c>
      <c r="AC27" s="10">
        <v>196961</v>
      </c>
      <c r="AD27" s="10">
        <v>13242</v>
      </c>
      <c r="AE27" s="10">
        <v>1325</v>
      </c>
      <c r="AF27" s="10">
        <v>3160</v>
      </c>
      <c r="AG27" s="10">
        <v>4039</v>
      </c>
      <c r="AH27" s="11">
        <v>749683</v>
      </c>
      <c r="AI27" s="4"/>
      <c r="AJ27" s="10">
        <v>1988566</v>
      </c>
      <c r="AK27" s="10">
        <v>19031</v>
      </c>
      <c r="AL27" s="10">
        <v>77412</v>
      </c>
      <c r="AM27" s="10">
        <v>2577</v>
      </c>
      <c r="AN27" s="10">
        <v>79989</v>
      </c>
      <c r="AO27" s="10">
        <v>2087586</v>
      </c>
      <c r="AP27" s="10"/>
      <c r="AQ27" s="10"/>
      <c r="AR27" s="10">
        <v>185877</v>
      </c>
      <c r="AS27" s="10">
        <v>265866</v>
      </c>
      <c r="AT27" s="10">
        <v>265866</v>
      </c>
      <c r="AU27" s="11">
        <v>295</v>
      </c>
      <c r="AV27" s="11">
        <v>11337</v>
      </c>
      <c r="AW27" s="11">
        <v>710193</v>
      </c>
      <c r="AX27" s="10">
        <v>3</v>
      </c>
      <c r="AY27" s="10">
        <v>1</v>
      </c>
      <c r="AZ27" s="10">
        <v>0</v>
      </c>
      <c r="BA27" s="10">
        <v>1</v>
      </c>
      <c r="BB27" s="10">
        <v>0</v>
      </c>
      <c r="BC27" s="10">
        <v>4</v>
      </c>
      <c r="BD27" s="10">
        <v>625</v>
      </c>
      <c r="BE27" s="10">
        <v>5</v>
      </c>
      <c r="BF27" s="10">
        <v>0</v>
      </c>
      <c r="BG27" s="10">
        <v>5</v>
      </c>
      <c r="BH27" s="10">
        <v>0</v>
      </c>
      <c r="BI27" s="10">
        <v>630</v>
      </c>
      <c r="BJ27" s="10">
        <v>588</v>
      </c>
      <c r="BK27" s="10">
        <v>0</v>
      </c>
      <c r="BL27" s="10">
        <v>0</v>
      </c>
      <c r="BM27" s="10">
        <v>0</v>
      </c>
      <c r="BN27" s="10">
        <v>0</v>
      </c>
      <c r="BO27" s="10">
        <v>588</v>
      </c>
      <c r="BP27" s="10">
        <v>3427329</v>
      </c>
      <c r="BQ27" s="10">
        <v>3847799</v>
      </c>
      <c r="BR27" s="4"/>
      <c r="BS27" s="20">
        <v>502492</v>
      </c>
      <c r="BT27" s="20">
        <v>260083</v>
      </c>
      <c r="BU27" s="20">
        <v>762575</v>
      </c>
      <c r="BV27" s="20">
        <v>585401</v>
      </c>
      <c r="BW27" s="20"/>
      <c r="BX27" s="20">
        <v>585401</v>
      </c>
      <c r="BY27" s="20">
        <v>86158</v>
      </c>
      <c r="BZ27" s="20">
        <v>0</v>
      </c>
      <c r="CA27" s="20">
        <v>86158</v>
      </c>
      <c r="CB27" s="20">
        <v>8198148</v>
      </c>
      <c r="CC27" s="20">
        <v>478300</v>
      </c>
      <c r="CD27" s="20">
        <v>8676448</v>
      </c>
      <c r="CE27" s="20">
        <v>9059540</v>
      </c>
      <c r="CF27" s="20">
        <v>1096726</v>
      </c>
      <c r="CG27" s="20">
        <v>20266848</v>
      </c>
      <c r="CH27" s="20">
        <v>0</v>
      </c>
      <c r="CI27" s="20">
        <v>1347976</v>
      </c>
      <c r="CJ27" s="20">
        <v>8762606</v>
      </c>
      <c r="CK27" s="20">
        <v>1087893</v>
      </c>
      <c r="CL27" s="20">
        <v>478300</v>
      </c>
      <c r="CM27" s="20">
        <v>8284306</v>
      </c>
      <c r="CN27" s="20">
        <v>260083</v>
      </c>
      <c r="CO27" s="20">
        <v>738383</v>
      </c>
      <c r="CP27" s="20">
        <v>9372199</v>
      </c>
      <c r="CQ27" s="20">
        <v>9261849</v>
      </c>
      <c r="CR27" s="20">
        <v>848733</v>
      </c>
      <c r="CS27" s="20">
        <v>10110582</v>
      </c>
      <c r="CT27" s="4"/>
      <c r="CU27" s="10">
        <v>22</v>
      </c>
      <c r="CV27" s="10">
        <v>2034</v>
      </c>
      <c r="CW27" s="10">
        <v>6414</v>
      </c>
      <c r="CX27" s="10">
        <v>20326</v>
      </c>
      <c r="CY27" s="10">
        <v>409</v>
      </c>
      <c r="CZ27" s="10">
        <v>27149</v>
      </c>
      <c r="DA27" s="10">
        <v>4564</v>
      </c>
      <c r="DB27" s="10">
        <v>16680</v>
      </c>
      <c r="DC27" s="10">
        <v>211</v>
      </c>
      <c r="DD27" s="10">
        <v>21455</v>
      </c>
      <c r="DE27" s="10">
        <v>1625</v>
      </c>
      <c r="DF27" s="10">
        <v>2101</v>
      </c>
      <c r="DG27" s="10">
        <v>30875</v>
      </c>
      <c r="DH27" s="10">
        <v>1459</v>
      </c>
      <c r="DI27" s="10">
        <v>1907</v>
      </c>
      <c r="DJ27" s="10">
        <v>24821</v>
      </c>
      <c r="DK27" s="10">
        <v>442</v>
      </c>
      <c r="DL27" s="10">
        <v>334</v>
      </c>
      <c r="DM27" s="4"/>
      <c r="DN27" s="10">
        <v>24905</v>
      </c>
      <c r="DO27" s="10">
        <v>4304</v>
      </c>
      <c r="DP27" s="10">
        <v>29209</v>
      </c>
      <c r="DQ27" s="10">
        <v>80951</v>
      </c>
      <c r="DR27" s="10">
        <v>11222</v>
      </c>
      <c r="DS27" s="10">
        <v>3490</v>
      </c>
      <c r="DT27" s="10"/>
      <c r="DU27" s="10"/>
      <c r="DV27" s="10"/>
    </row>
    <row r="28" spans="1:126" ht="15.75" customHeight="1" x14ac:dyDescent="0.2">
      <c r="A28" s="8" t="s">
        <v>153</v>
      </c>
      <c r="B28" s="4"/>
      <c r="C28" s="12">
        <v>1</v>
      </c>
      <c r="D28" s="14">
        <v>6801</v>
      </c>
      <c r="E28" s="12">
        <v>58</v>
      </c>
      <c r="F28" s="12">
        <v>988</v>
      </c>
      <c r="G28" s="4"/>
      <c r="H28" s="12">
        <v>16</v>
      </c>
      <c r="I28" s="12">
        <v>5</v>
      </c>
      <c r="J28" s="12">
        <v>30</v>
      </c>
      <c r="K28" s="12">
        <v>0</v>
      </c>
      <c r="L28" s="12">
        <v>0</v>
      </c>
      <c r="M28" s="12">
        <v>51</v>
      </c>
      <c r="N28" s="14">
        <v>0</v>
      </c>
      <c r="O28" s="14">
        <v>0</v>
      </c>
      <c r="P28" s="14">
        <v>26</v>
      </c>
      <c r="Q28" s="14">
        <v>10</v>
      </c>
      <c r="R28" s="14">
        <v>7</v>
      </c>
      <c r="S28" s="14">
        <v>3</v>
      </c>
      <c r="T28" s="14">
        <v>1</v>
      </c>
      <c r="U28" s="14">
        <v>4</v>
      </c>
      <c r="V28" s="14">
        <v>1</v>
      </c>
      <c r="W28" s="14">
        <v>0</v>
      </c>
      <c r="X28" s="14">
        <v>1</v>
      </c>
      <c r="Y28" s="4"/>
      <c r="Z28" s="14">
        <v>84</v>
      </c>
      <c r="AA28" s="14">
        <v>1605</v>
      </c>
      <c r="AB28" s="14">
        <v>7061</v>
      </c>
      <c r="AC28" s="12">
        <v>76170</v>
      </c>
      <c r="AD28" s="12">
        <v>32354</v>
      </c>
      <c r="AE28" s="12">
        <v>2662</v>
      </c>
      <c r="AF28" s="12">
        <v>651</v>
      </c>
      <c r="AG28" s="12">
        <v>5078</v>
      </c>
      <c r="AH28" s="14">
        <v>686322</v>
      </c>
      <c r="AI28" s="4"/>
      <c r="AJ28" s="12">
        <v>338394</v>
      </c>
      <c r="AK28" s="12">
        <v>234</v>
      </c>
      <c r="AL28" s="12">
        <v>4008</v>
      </c>
      <c r="AM28" s="12">
        <v>131429</v>
      </c>
      <c r="AN28" s="12">
        <v>135437</v>
      </c>
      <c r="AO28" s="12">
        <v>474065</v>
      </c>
      <c r="AP28" s="12" t="s">
        <v>132</v>
      </c>
      <c r="AQ28" s="12">
        <v>68</v>
      </c>
      <c r="AR28" s="12">
        <v>25562</v>
      </c>
      <c r="AS28" s="12">
        <v>160999</v>
      </c>
      <c r="AT28" s="12">
        <v>161067</v>
      </c>
      <c r="AU28" s="14">
        <v>0</v>
      </c>
      <c r="AV28" s="14">
        <v>0</v>
      </c>
      <c r="AW28" s="14">
        <v>0</v>
      </c>
      <c r="AX28" s="12">
        <v>0</v>
      </c>
      <c r="AY28" s="12">
        <v>1</v>
      </c>
      <c r="AZ28" s="12">
        <v>0</v>
      </c>
      <c r="BA28" s="12">
        <v>1</v>
      </c>
      <c r="BB28" s="12">
        <v>0</v>
      </c>
      <c r="BC28" s="12">
        <v>1</v>
      </c>
      <c r="BD28" s="12">
        <v>2</v>
      </c>
      <c r="BE28" s="12">
        <v>11</v>
      </c>
      <c r="BF28" s="12">
        <v>0</v>
      </c>
      <c r="BG28" s="12">
        <v>11</v>
      </c>
      <c r="BH28" s="12">
        <v>0</v>
      </c>
      <c r="BI28" s="12">
        <v>13</v>
      </c>
      <c r="BJ28" s="12">
        <v>15</v>
      </c>
      <c r="BK28" s="12">
        <v>140</v>
      </c>
      <c r="BL28" s="12">
        <v>0</v>
      </c>
      <c r="BM28" s="12">
        <v>140</v>
      </c>
      <c r="BN28" s="12">
        <v>0</v>
      </c>
      <c r="BO28" s="12">
        <v>155</v>
      </c>
      <c r="BP28" s="12">
        <v>0</v>
      </c>
      <c r="BQ28" s="12">
        <v>0</v>
      </c>
      <c r="BR28" s="4"/>
      <c r="BS28" s="21">
        <v>139944</v>
      </c>
      <c r="BT28" s="21">
        <v>0</v>
      </c>
      <c r="BU28" s="21">
        <v>139944</v>
      </c>
      <c r="BV28" s="21">
        <v>0</v>
      </c>
      <c r="BW28" s="21">
        <v>0</v>
      </c>
      <c r="BX28" s="21">
        <v>0</v>
      </c>
      <c r="BY28" s="21">
        <v>0</v>
      </c>
      <c r="BZ28" s="21">
        <v>0</v>
      </c>
      <c r="CA28" s="21">
        <v>0</v>
      </c>
      <c r="CB28" s="21">
        <v>2288687</v>
      </c>
      <c r="CC28" s="21">
        <v>0</v>
      </c>
      <c r="CD28" s="21">
        <v>2288687</v>
      </c>
      <c r="CE28" s="21">
        <v>2673166</v>
      </c>
      <c r="CF28" s="21">
        <v>71585</v>
      </c>
      <c r="CG28" s="21">
        <v>5173382</v>
      </c>
      <c r="CH28" s="21">
        <v>0</v>
      </c>
      <c r="CI28" s="21">
        <v>139944</v>
      </c>
      <c r="CJ28" s="21">
        <v>2288687</v>
      </c>
      <c r="CK28" s="21">
        <v>139944</v>
      </c>
      <c r="CL28" s="21">
        <v>0</v>
      </c>
      <c r="CM28" s="21">
        <v>2288687</v>
      </c>
      <c r="CN28" s="21">
        <v>0</v>
      </c>
      <c r="CO28" s="21">
        <v>0</v>
      </c>
      <c r="CP28" s="21">
        <v>2428631</v>
      </c>
      <c r="CQ28" s="21">
        <v>2288687</v>
      </c>
      <c r="CR28" s="21">
        <v>139944</v>
      </c>
      <c r="CS28" s="21">
        <v>2428631</v>
      </c>
      <c r="CT28" s="4"/>
      <c r="CU28" s="12">
        <v>40</v>
      </c>
      <c r="CV28" s="12">
        <v>17</v>
      </c>
      <c r="CW28" s="12">
        <v>2886</v>
      </c>
      <c r="CX28" s="12">
        <v>13515</v>
      </c>
      <c r="CY28" s="12">
        <v>436</v>
      </c>
      <c r="CZ28" s="12">
        <v>16837</v>
      </c>
      <c r="DA28" s="12">
        <v>1869</v>
      </c>
      <c r="DB28" s="12">
        <v>9588</v>
      </c>
      <c r="DC28" s="12">
        <v>268</v>
      </c>
      <c r="DD28" s="12">
        <v>11725</v>
      </c>
      <c r="DE28" s="12">
        <v>425</v>
      </c>
      <c r="DF28" s="12">
        <v>549</v>
      </c>
      <c r="DG28" s="12">
        <v>17811</v>
      </c>
      <c r="DH28" s="12">
        <v>397</v>
      </c>
      <c r="DI28" s="12">
        <v>517</v>
      </c>
      <c r="DJ28" s="12">
        <v>12639</v>
      </c>
      <c r="DK28" s="12">
        <v>717</v>
      </c>
      <c r="DL28" s="12">
        <v>785</v>
      </c>
      <c r="DM28" s="4"/>
      <c r="DN28" s="12">
        <v>1624</v>
      </c>
      <c r="DO28" s="12">
        <v>4560</v>
      </c>
      <c r="DP28" s="12">
        <v>6184</v>
      </c>
      <c r="DQ28" s="12">
        <v>9002</v>
      </c>
      <c r="DR28" s="12">
        <v>634</v>
      </c>
      <c r="DS28" s="12">
        <v>241</v>
      </c>
      <c r="DT28" s="12">
        <v>0</v>
      </c>
      <c r="DU28" s="12">
        <v>0</v>
      </c>
      <c r="DV28" s="12">
        <v>0</v>
      </c>
    </row>
    <row r="29" spans="1:126" ht="15.75" customHeight="1" x14ac:dyDescent="0.2">
      <c r="A29" s="7" t="s">
        <v>154</v>
      </c>
      <c r="B29" s="4"/>
      <c r="C29" s="10">
        <v>11</v>
      </c>
      <c r="D29" s="11">
        <v>32679</v>
      </c>
      <c r="E29" s="10">
        <v>78.25</v>
      </c>
      <c r="F29" s="10">
        <v>5339</v>
      </c>
      <c r="G29" s="4"/>
      <c r="H29" s="10">
        <v>84.5</v>
      </c>
      <c r="I29" s="10">
        <v>43.28</v>
      </c>
      <c r="J29" s="10">
        <v>8</v>
      </c>
      <c r="K29" s="10">
        <v>16.8</v>
      </c>
      <c r="L29" s="10">
        <v>3</v>
      </c>
      <c r="M29" s="10">
        <v>155.58000000000001</v>
      </c>
      <c r="N29" s="11">
        <v>0</v>
      </c>
      <c r="O29" s="11">
        <v>0</v>
      </c>
      <c r="P29" s="11">
        <v>2.1</v>
      </c>
      <c r="Q29" s="11">
        <v>35</v>
      </c>
      <c r="R29" s="11">
        <v>27.6</v>
      </c>
      <c r="S29" s="11">
        <v>40.5</v>
      </c>
      <c r="T29" s="11">
        <v>20.5</v>
      </c>
      <c r="U29" s="11">
        <v>11.6</v>
      </c>
      <c r="V29" s="11">
        <v>13.5</v>
      </c>
      <c r="W29" s="11">
        <v>4.8</v>
      </c>
      <c r="X29" s="11">
        <v>0</v>
      </c>
      <c r="Y29" s="4"/>
      <c r="Z29" s="11">
        <v>868</v>
      </c>
      <c r="AA29" s="11">
        <v>35720</v>
      </c>
      <c r="AB29" s="11">
        <v>86620</v>
      </c>
      <c r="AC29" s="10">
        <v>643992</v>
      </c>
      <c r="AD29" s="10">
        <v>124705</v>
      </c>
      <c r="AE29" s="10">
        <v>8232</v>
      </c>
      <c r="AF29" s="10">
        <v>20296</v>
      </c>
      <c r="AG29" s="10">
        <v>34057</v>
      </c>
      <c r="AH29" s="11">
        <v>2380105</v>
      </c>
      <c r="AI29" s="4"/>
      <c r="AJ29" s="10">
        <v>3815540</v>
      </c>
      <c r="AK29" s="10">
        <v>11476</v>
      </c>
      <c r="AL29" s="10">
        <v>1040233</v>
      </c>
      <c r="AM29" s="10">
        <v>148464</v>
      </c>
      <c r="AN29" s="10">
        <v>1188697</v>
      </c>
      <c r="AO29" s="10">
        <v>5015713</v>
      </c>
      <c r="AP29" s="10">
        <v>3662526</v>
      </c>
      <c r="AQ29" s="10">
        <v>9418</v>
      </c>
      <c r="AR29" s="10">
        <v>46533</v>
      </c>
      <c r="AS29" s="10">
        <v>1235230</v>
      </c>
      <c r="AT29" s="10">
        <v>4907174</v>
      </c>
      <c r="AU29" s="11">
        <v>0</v>
      </c>
      <c r="AV29" s="11">
        <v>156</v>
      </c>
      <c r="AW29" s="11">
        <v>0</v>
      </c>
      <c r="AX29" s="10">
        <v>18</v>
      </c>
      <c r="AY29" s="10">
        <v>5</v>
      </c>
      <c r="AZ29" s="10">
        <v>0</v>
      </c>
      <c r="BA29" s="10">
        <v>5</v>
      </c>
      <c r="BB29" s="10">
        <v>0</v>
      </c>
      <c r="BC29" s="10">
        <v>23</v>
      </c>
      <c r="BD29" s="10">
        <v>80</v>
      </c>
      <c r="BE29" s="10">
        <v>5</v>
      </c>
      <c r="BF29" s="10">
        <v>0</v>
      </c>
      <c r="BG29" s="10">
        <v>5</v>
      </c>
      <c r="BH29" s="10">
        <v>0</v>
      </c>
      <c r="BI29" s="10">
        <v>85</v>
      </c>
      <c r="BJ29" s="10">
        <v>916</v>
      </c>
      <c r="BK29" s="10">
        <v>203325</v>
      </c>
      <c r="BL29" s="10">
        <v>0</v>
      </c>
      <c r="BM29" s="10">
        <v>203325</v>
      </c>
      <c r="BN29" s="10">
        <v>0</v>
      </c>
      <c r="BO29" s="10">
        <v>204241</v>
      </c>
      <c r="BP29" s="10">
        <v>8713583</v>
      </c>
      <c r="BQ29" s="10">
        <v>6000045</v>
      </c>
      <c r="BR29" s="4"/>
      <c r="BS29" s="20">
        <v>2960754</v>
      </c>
      <c r="BT29" s="20">
        <v>953834</v>
      </c>
      <c r="BU29" s="20">
        <v>3914588</v>
      </c>
      <c r="BV29" s="20">
        <v>536715</v>
      </c>
      <c r="BW29" s="20">
        <v>205016</v>
      </c>
      <c r="BX29" s="20">
        <v>741731</v>
      </c>
      <c r="BY29" s="20">
        <v>0</v>
      </c>
      <c r="BZ29" s="20">
        <v>0</v>
      </c>
      <c r="CA29" s="20">
        <v>0</v>
      </c>
      <c r="CB29" s="20">
        <v>13798748</v>
      </c>
      <c r="CC29" s="20">
        <v>518644</v>
      </c>
      <c r="CD29" s="20">
        <v>14317392</v>
      </c>
      <c r="CE29" s="20">
        <v>19278846</v>
      </c>
      <c r="CF29" s="20">
        <v>277750</v>
      </c>
      <c r="CG29" s="20">
        <v>38530307</v>
      </c>
      <c r="CH29" s="20">
        <v>0</v>
      </c>
      <c r="CI29" s="20">
        <v>4656319</v>
      </c>
      <c r="CJ29" s="20">
        <v>14317392</v>
      </c>
      <c r="CK29" s="20">
        <v>3497469</v>
      </c>
      <c r="CL29" s="20">
        <v>518644</v>
      </c>
      <c r="CM29" s="20">
        <v>13798748</v>
      </c>
      <c r="CN29" s="20">
        <v>1158850</v>
      </c>
      <c r="CO29" s="20">
        <v>1677494</v>
      </c>
      <c r="CP29" s="20">
        <v>17296217</v>
      </c>
      <c r="CQ29" s="20">
        <v>15059123</v>
      </c>
      <c r="CR29" s="20">
        <v>3914588</v>
      </c>
      <c r="CS29" s="20">
        <v>18973711</v>
      </c>
      <c r="CT29" s="4"/>
      <c r="CU29" s="10">
        <v>724</v>
      </c>
      <c r="CV29" s="10">
        <v>0</v>
      </c>
      <c r="CW29" s="10">
        <v>29745</v>
      </c>
      <c r="CX29" s="10">
        <v>31395</v>
      </c>
      <c r="CY29" s="10">
        <v>798</v>
      </c>
      <c r="CZ29" s="10">
        <v>61938</v>
      </c>
      <c r="DA29" s="10">
        <v>21855</v>
      </c>
      <c r="DB29" s="10">
        <v>25903</v>
      </c>
      <c r="DC29" s="10">
        <v>313</v>
      </c>
      <c r="DD29" s="10">
        <v>48071</v>
      </c>
      <c r="DE29" s="10">
        <v>3903</v>
      </c>
      <c r="DF29" s="10">
        <v>3948</v>
      </c>
      <c r="DG29" s="10">
        <v>69789</v>
      </c>
      <c r="DH29" s="10">
        <v>3332</v>
      </c>
      <c r="DI29" s="10">
        <v>3644</v>
      </c>
      <c r="DJ29" s="10">
        <v>55047</v>
      </c>
      <c r="DK29" s="10">
        <v>1127</v>
      </c>
      <c r="DL29" s="10">
        <v>532</v>
      </c>
      <c r="DM29" s="4"/>
      <c r="DN29" s="10">
        <v>10054</v>
      </c>
      <c r="DO29" s="10">
        <v>17495</v>
      </c>
      <c r="DP29" s="10">
        <v>27549</v>
      </c>
      <c r="DQ29" s="10">
        <v>3164</v>
      </c>
      <c r="DR29" s="10">
        <v>1237</v>
      </c>
      <c r="DS29" s="10">
        <v>3322</v>
      </c>
      <c r="DT29" s="10">
        <v>1957127</v>
      </c>
      <c r="DU29" s="10">
        <v>71421</v>
      </c>
      <c r="DV29" s="10">
        <v>2028548</v>
      </c>
    </row>
    <row r="30" spans="1:126" ht="15.75" customHeight="1" x14ac:dyDescent="0.2">
      <c r="A30" s="8" t="s">
        <v>155</v>
      </c>
      <c r="B30" s="4"/>
      <c r="C30" s="12">
        <v>3</v>
      </c>
      <c r="D30" s="14">
        <v>11421</v>
      </c>
      <c r="E30" s="12">
        <v>69.2</v>
      </c>
      <c r="F30" s="12">
        <v>665</v>
      </c>
      <c r="G30" s="4"/>
      <c r="H30" s="12">
        <v>22</v>
      </c>
      <c r="I30" s="12">
        <v>0</v>
      </c>
      <c r="J30" s="12">
        <v>20.5</v>
      </c>
      <c r="K30" s="12">
        <v>10</v>
      </c>
      <c r="L30" s="12">
        <v>1</v>
      </c>
      <c r="M30" s="12">
        <v>53.5</v>
      </c>
      <c r="N30" s="14"/>
      <c r="O30" s="14">
        <v>0.7</v>
      </c>
      <c r="P30" s="14">
        <v>6.9</v>
      </c>
      <c r="Q30" s="14">
        <v>9</v>
      </c>
      <c r="R30" s="14">
        <v>8</v>
      </c>
      <c r="S30" s="14">
        <v>15</v>
      </c>
      <c r="T30" s="14">
        <v>7</v>
      </c>
      <c r="U30" s="14">
        <v>4</v>
      </c>
      <c r="V30" s="14"/>
      <c r="W30" s="14"/>
      <c r="X30" s="14">
        <v>3</v>
      </c>
      <c r="Y30" s="4"/>
      <c r="Z30" s="14">
        <v>252</v>
      </c>
      <c r="AA30" s="14">
        <v>4824</v>
      </c>
      <c r="AB30" s="14">
        <v>6747</v>
      </c>
      <c r="AC30" s="12">
        <v>55579</v>
      </c>
      <c r="AD30" s="12">
        <v>4477</v>
      </c>
      <c r="AE30" s="12">
        <v>55</v>
      </c>
      <c r="AF30" s="12">
        <v>2486</v>
      </c>
      <c r="AG30" s="12">
        <v>2599</v>
      </c>
      <c r="AH30" s="14">
        <v>162195</v>
      </c>
      <c r="AI30" s="4"/>
      <c r="AJ30" s="12">
        <v>501384</v>
      </c>
      <c r="AK30" s="12" t="s">
        <v>132</v>
      </c>
      <c r="AL30" s="12">
        <v>593</v>
      </c>
      <c r="AM30" s="12" t="s">
        <v>132</v>
      </c>
      <c r="AN30" s="12">
        <v>593</v>
      </c>
      <c r="AO30" s="12">
        <v>501977</v>
      </c>
      <c r="AP30" s="12" t="s">
        <v>132</v>
      </c>
      <c r="AQ30" s="12" t="s">
        <v>132</v>
      </c>
      <c r="AR30" s="12">
        <v>125777</v>
      </c>
      <c r="AS30" s="12">
        <v>126370</v>
      </c>
      <c r="AT30" s="12">
        <v>126370</v>
      </c>
      <c r="AU30" s="14"/>
      <c r="AV30" s="14"/>
      <c r="AW30" s="14"/>
      <c r="AX30" s="12" t="s">
        <v>132</v>
      </c>
      <c r="AY30" s="12" t="s">
        <v>132</v>
      </c>
      <c r="AZ30" s="12">
        <v>0</v>
      </c>
      <c r="BA30" s="12">
        <v>0</v>
      </c>
      <c r="BB30" s="12">
        <v>0</v>
      </c>
      <c r="BC30" s="12">
        <v>0</v>
      </c>
      <c r="BD30" s="12" t="s">
        <v>132</v>
      </c>
      <c r="BE30" s="12" t="s">
        <v>132</v>
      </c>
      <c r="BF30" s="12">
        <v>0</v>
      </c>
      <c r="BG30" s="12">
        <v>0</v>
      </c>
      <c r="BH30" s="12">
        <v>0</v>
      </c>
      <c r="BI30" s="12">
        <v>0</v>
      </c>
      <c r="BJ30" s="12" t="s">
        <v>132</v>
      </c>
      <c r="BK30" s="12" t="s">
        <v>132</v>
      </c>
      <c r="BL30" s="12">
        <v>0</v>
      </c>
      <c r="BM30" s="12">
        <v>0</v>
      </c>
      <c r="BN30" s="12">
        <v>0</v>
      </c>
      <c r="BO30" s="12">
        <v>0</v>
      </c>
      <c r="BP30" s="12" t="s">
        <v>132</v>
      </c>
      <c r="BQ30" s="12" t="s">
        <v>132</v>
      </c>
      <c r="BR30" s="4"/>
      <c r="BS30" s="21">
        <v>416176</v>
      </c>
      <c r="BT30" s="21">
        <v>66414</v>
      </c>
      <c r="BU30" s="21">
        <v>482590</v>
      </c>
      <c r="BV30" s="21">
        <v>24645</v>
      </c>
      <c r="BW30" s="21">
        <v>0</v>
      </c>
      <c r="BX30" s="21">
        <v>24645</v>
      </c>
      <c r="BY30" s="21">
        <v>0</v>
      </c>
      <c r="BZ30" s="21">
        <v>0</v>
      </c>
      <c r="CA30" s="21">
        <v>0</v>
      </c>
      <c r="CB30" s="21">
        <v>3691426</v>
      </c>
      <c r="CC30" s="21">
        <v>15889</v>
      </c>
      <c r="CD30" s="21">
        <v>3707315</v>
      </c>
      <c r="CE30" s="21">
        <v>4418154</v>
      </c>
      <c r="CF30" s="21">
        <v>322307</v>
      </c>
      <c r="CG30" s="21">
        <v>8955011</v>
      </c>
      <c r="CH30" s="21">
        <v>67540</v>
      </c>
      <c r="CI30" s="21">
        <v>507235</v>
      </c>
      <c r="CJ30" s="21">
        <v>3707315</v>
      </c>
      <c r="CK30" s="21">
        <v>440821</v>
      </c>
      <c r="CL30" s="21">
        <v>15889</v>
      </c>
      <c r="CM30" s="21">
        <v>3691426</v>
      </c>
      <c r="CN30" s="21">
        <v>66414</v>
      </c>
      <c r="CO30" s="21">
        <v>82303</v>
      </c>
      <c r="CP30" s="21">
        <v>4132247</v>
      </c>
      <c r="CQ30" s="21">
        <v>3731960</v>
      </c>
      <c r="CR30" s="21">
        <v>482590</v>
      </c>
      <c r="CS30" s="21">
        <v>4214550</v>
      </c>
      <c r="CT30" s="4"/>
      <c r="CU30" s="12">
        <v>16</v>
      </c>
      <c r="CV30" s="12">
        <v>82</v>
      </c>
      <c r="CW30" s="12">
        <v>4495</v>
      </c>
      <c r="CX30" s="12">
        <v>16198</v>
      </c>
      <c r="CY30" s="12">
        <v>1096</v>
      </c>
      <c r="CZ30" s="12">
        <v>21789</v>
      </c>
      <c r="DA30" s="12">
        <v>2201</v>
      </c>
      <c r="DB30" s="12">
        <v>8870</v>
      </c>
      <c r="DC30" s="12">
        <v>316</v>
      </c>
      <c r="DD30" s="12">
        <v>11387</v>
      </c>
      <c r="DE30" s="12">
        <v>533</v>
      </c>
      <c r="DF30" s="12">
        <v>714</v>
      </c>
      <c r="DG30" s="12">
        <v>23036</v>
      </c>
      <c r="DH30" s="12">
        <v>488</v>
      </c>
      <c r="DI30" s="12">
        <v>675</v>
      </c>
      <c r="DJ30" s="12">
        <v>12550</v>
      </c>
      <c r="DK30" s="12">
        <v>17706</v>
      </c>
      <c r="DL30" s="12">
        <v>8437</v>
      </c>
      <c r="DM30" s="4"/>
      <c r="DN30" s="12">
        <v>2584</v>
      </c>
      <c r="DO30" s="12">
        <v>19639</v>
      </c>
      <c r="DP30" s="12">
        <v>22223</v>
      </c>
      <c r="DQ30" s="12" t="s">
        <v>132</v>
      </c>
      <c r="DR30" s="12" t="s">
        <v>132</v>
      </c>
      <c r="DS30" s="12">
        <v>2533</v>
      </c>
      <c r="DT30" s="12" t="s">
        <v>132</v>
      </c>
      <c r="DU30" s="12" t="s">
        <v>132</v>
      </c>
      <c r="DV30" s="12" t="s">
        <v>132</v>
      </c>
    </row>
    <row r="31" spans="1:126" ht="15.75" customHeight="1" x14ac:dyDescent="0.2">
      <c r="A31" s="7" t="s">
        <v>156</v>
      </c>
      <c r="B31" s="4"/>
      <c r="C31" s="10">
        <v>4</v>
      </c>
      <c r="D31" s="11">
        <v>25936</v>
      </c>
      <c r="E31" s="10">
        <v>91</v>
      </c>
      <c r="F31" s="10">
        <v>4227</v>
      </c>
      <c r="G31" s="4"/>
      <c r="H31" s="10">
        <v>101.3</v>
      </c>
      <c r="I31" s="10">
        <v>55.8</v>
      </c>
      <c r="J31" s="10">
        <v>5.7</v>
      </c>
      <c r="K31" s="10">
        <v>1</v>
      </c>
      <c r="L31" s="10">
        <v>0</v>
      </c>
      <c r="M31" s="10">
        <v>163.80000000000001</v>
      </c>
      <c r="N31" s="11">
        <v>3</v>
      </c>
      <c r="O31" s="11">
        <v>0</v>
      </c>
      <c r="P31" s="11">
        <v>1.9</v>
      </c>
      <c r="Q31" s="11">
        <v>37.700000000000003</v>
      </c>
      <c r="R31" s="11">
        <v>18.5</v>
      </c>
      <c r="S31" s="11">
        <v>50.9</v>
      </c>
      <c r="T31" s="11">
        <v>31.5</v>
      </c>
      <c r="U31" s="11">
        <v>8</v>
      </c>
      <c r="V31" s="11">
        <v>7</v>
      </c>
      <c r="W31" s="11">
        <v>4</v>
      </c>
      <c r="X31" s="11">
        <v>1</v>
      </c>
      <c r="Y31" s="4"/>
      <c r="Z31" s="11">
        <v>262</v>
      </c>
      <c r="AA31" s="11">
        <v>5787</v>
      </c>
      <c r="AB31" s="11">
        <v>105637</v>
      </c>
      <c r="AC31" s="10">
        <v>156988</v>
      </c>
      <c r="AD31" s="10">
        <v>16995</v>
      </c>
      <c r="AE31" s="10" t="s">
        <v>132</v>
      </c>
      <c r="AF31" s="10">
        <v>5411</v>
      </c>
      <c r="AG31" s="10">
        <v>6712</v>
      </c>
      <c r="AH31" s="11">
        <v>3008601</v>
      </c>
      <c r="AI31" s="4"/>
      <c r="AJ31" s="10">
        <v>1399110</v>
      </c>
      <c r="AK31" s="10">
        <v>10868</v>
      </c>
      <c r="AL31" s="10">
        <v>620767</v>
      </c>
      <c r="AM31" s="10">
        <v>188219</v>
      </c>
      <c r="AN31" s="10">
        <v>808986</v>
      </c>
      <c r="AO31" s="10">
        <v>2218964</v>
      </c>
      <c r="AP31" s="10">
        <v>1137091</v>
      </c>
      <c r="AQ31" s="10">
        <v>6845</v>
      </c>
      <c r="AR31" s="10">
        <v>21750</v>
      </c>
      <c r="AS31" s="10">
        <v>830736</v>
      </c>
      <c r="AT31" s="10">
        <v>1974672</v>
      </c>
      <c r="AU31" s="11">
        <v>1977</v>
      </c>
      <c r="AV31" s="11">
        <v>41756</v>
      </c>
      <c r="AW31" s="11" t="s">
        <v>132</v>
      </c>
      <c r="AX31" s="10">
        <v>0</v>
      </c>
      <c r="AY31" s="10">
        <v>20</v>
      </c>
      <c r="AZ31" s="10">
        <v>0</v>
      </c>
      <c r="BA31" s="10">
        <v>20</v>
      </c>
      <c r="BB31" s="10">
        <v>0</v>
      </c>
      <c r="BC31" s="10">
        <v>20</v>
      </c>
      <c r="BD31" s="10">
        <v>123</v>
      </c>
      <c r="BE31" s="10">
        <v>10</v>
      </c>
      <c r="BF31" s="10">
        <v>0</v>
      </c>
      <c r="BG31" s="10">
        <v>10</v>
      </c>
      <c r="BH31" s="10">
        <v>0</v>
      </c>
      <c r="BI31" s="10">
        <v>133</v>
      </c>
      <c r="BJ31" s="10">
        <v>194</v>
      </c>
      <c r="BK31" s="10">
        <v>433</v>
      </c>
      <c r="BL31" s="10">
        <v>0</v>
      </c>
      <c r="BM31" s="10">
        <v>433</v>
      </c>
      <c r="BN31" s="10">
        <v>0</v>
      </c>
      <c r="BO31" s="10">
        <v>627</v>
      </c>
      <c r="BP31" s="10">
        <v>4709803</v>
      </c>
      <c r="BQ31" s="10">
        <v>5643389</v>
      </c>
      <c r="BR31" s="4"/>
      <c r="BS31" s="20">
        <v>2033734</v>
      </c>
      <c r="BT31" s="20">
        <v>612196</v>
      </c>
      <c r="BU31" s="20">
        <v>2645930</v>
      </c>
      <c r="BV31" s="10" t="s">
        <v>132</v>
      </c>
      <c r="BW31" s="10" t="s">
        <v>132</v>
      </c>
      <c r="BX31" s="10" t="s">
        <v>132</v>
      </c>
      <c r="BY31" s="20">
        <v>5791786</v>
      </c>
      <c r="BZ31" s="20">
        <v>0</v>
      </c>
      <c r="CA31" s="20">
        <v>5791786</v>
      </c>
      <c r="CB31" s="20">
        <v>15875369</v>
      </c>
      <c r="CC31" s="20">
        <v>233426</v>
      </c>
      <c r="CD31" s="20">
        <v>16108795</v>
      </c>
      <c r="CE31" s="20">
        <v>17500259</v>
      </c>
      <c r="CF31" s="20">
        <v>4353358</v>
      </c>
      <c r="CG31" s="20">
        <v>46400128</v>
      </c>
      <c r="CH31" s="20">
        <v>98571</v>
      </c>
      <c r="CI31" s="20">
        <v>2645930</v>
      </c>
      <c r="CJ31" s="20">
        <v>21900581</v>
      </c>
      <c r="CK31" s="20">
        <v>2033734</v>
      </c>
      <c r="CL31" s="20">
        <v>233426</v>
      </c>
      <c r="CM31" s="20">
        <v>21667155</v>
      </c>
      <c r="CN31" s="20">
        <v>612196</v>
      </c>
      <c r="CO31" s="20">
        <v>845622</v>
      </c>
      <c r="CP31" s="20">
        <v>23700889</v>
      </c>
      <c r="CQ31" s="20">
        <v>16108795</v>
      </c>
      <c r="CR31" s="20">
        <v>8437716</v>
      </c>
      <c r="CS31" s="20">
        <v>24546511</v>
      </c>
      <c r="CT31" s="4"/>
      <c r="CU31" s="10">
        <v>205</v>
      </c>
      <c r="CV31" s="10">
        <v>314</v>
      </c>
      <c r="CW31" s="10">
        <v>19012</v>
      </c>
      <c r="CX31" s="10">
        <v>35511</v>
      </c>
      <c r="CY31" s="10">
        <v>1567</v>
      </c>
      <c r="CZ31" s="10">
        <v>56090</v>
      </c>
      <c r="DA31" s="10">
        <v>11463</v>
      </c>
      <c r="DB31" s="10">
        <v>29766</v>
      </c>
      <c r="DC31" s="10">
        <v>615</v>
      </c>
      <c r="DD31" s="10">
        <v>41844</v>
      </c>
      <c r="DE31" s="10">
        <v>7097</v>
      </c>
      <c r="DF31" s="10">
        <v>3332</v>
      </c>
      <c r="DG31" s="10">
        <v>66519</v>
      </c>
      <c r="DH31" s="10">
        <v>3028</v>
      </c>
      <c r="DI31" s="10">
        <v>3058</v>
      </c>
      <c r="DJ31" s="10">
        <v>47930</v>
      </c>
      <c r="DK31" s="10">
        <v>2771</v>
      </c>
      <c r="DL31" s="10">
        <v>804</v>
      </c>
      <c r="DM31" s="4"/>
      <c r="DN31" s="10">
        <v>16544</v>
      </c>
      <c r="DO31" s="10">
        <v>445</v>
      </c>
      <c r="DP31" s="10">
        <v>16989</v>
      </c>
      <c r="DQ31" s="10">
        <v>10141</v>
      </c>
      <c r="DR31" s="10">
        <v>2224</v>
      </c>
      <c r="DS31" s="10">
        <v>3674</v>
      </c>
      <c r="DT31" s="10">
        <v>188368</v>
      </c>
      <c r="DU31" s="10">
        <v>14173</v>
      </c>
      <c r="DV31" s="10">
        <v>202541</v>
      </c>
    </row>
    <row r="32" spans="1:126" ht="15.75" customHeight="1" x14ac:dyDescent="0.2">
      <c r="A32" s="8" t="s">
        <v>157</v>
      </c>
      <c r="B32" s="4"/>
      <c r="C32" s="12">
        <v>5</v>
      </c>
      <c r="D32" s="14">
        <v>0</v>
      </c>
      <c r="E32" s="12">
        <v>168</v>
      </c>
      <c r="F32" s="12">
        <v>3197</v>
      </c>
      <c r="G32" s="4"/>
      <c r="H32" s="12">
        <v>41.4</v>
      </c>
      <c r="I32" s="12">
        <v>26.9</v>
      </c>
      <c r="J32" s="12">
        <v>33.450000000000003</v>
      </c>
      <c r="K32" s="12">
        <v>0</v>
      </c>
      <c r="L32" s="12">
        <v>0</v>
      </c>
      <c r="M32" s="12">
        <v>101.75</v>
      </c>
      <c r="N32" s="14">
        <v>0</v>
      </c>
      <c r="O32" s="14">
        <v>0.8</v>
      </c>
      <c r="P32" s="14">
        <v>32.65</v>
      </c>
      <c r="Q32" s="14">
        <v>11.6</v>
      </c>
      <c r="R32" s="14">
        <v>15.3</v>
      </c>
      <c r="S32" s="14">
        <v>19</v>
      </c>
      <c r="T32" s="14">
        <v>7.4</v>
      </c>
      <c r="U32" s="14">
        <v>10</v>
      </c>
      <c r="V32" s="14">
        <v>2</v>
      </c>
      <c r="W32" s="14">
        <v>0</v>
      </c>
      <c r="X32" s="14">
        <v>3</v>
      </c>
      <c r="Y32" s="4"/>
      <c r="Z32" s="14">
        <v>1715</v>
      </c>
      <c r="AA32" s="14">
        <v>12552</v>
      </c>
      <c r="AB32" s="14">
        <v>115590</v>
      </c>
      <c r="AC32" s="12">
        <v>262865</v>
      </c>
      <c r="AD32" s="12">
        <v>4931</v>
      </c>
      <c r="AE32" s="12">
        <v>545</v>
      </c>
      <c r="AF32" s="12">
        <v>12511</v>
      </c>
      <c r="AG32" s="12">
        <v>11407</v>
      </c>
      <c r="AH32" s="15">
        <v>1726190</v>
      </c>
      <c r="AI32" s="4"/>
      <c r="AJ32" s="12">
        <v>1243087</v>
      </c>
      <c r="AK32" s="12">
        <v>248</v>
      </c>
      <c r="AL32" s="12">
        <v>33806</v>
      </c>
      <c r="AM32" s="12">
        <v>364028</v>
      </c>
      <c r="AN32" s="12">
        <v>397834</v>
      </c>
      <c r="AO32" s="12">
        <v>1641169</v>
      </c>
      <c r="AP32" s="12" t="s">
        <v>132</v>
      </c>
      <c r="AQ32" s="12" t="s">
        <v>132</v>
      </c>
      <c r="AR32" s="12">
        <v>31610</v>
      </c>
      <c r="AS32" s="12">
        <v>429444</v>
      </c>
      <c r="AT32" s="12">
        <v>429444</v>
      </c>
      <c r="AU32" s="14" t="s">
        <v>132</v>
      </c>
      <c r="AV32" s="14" t="s">
        <v>132</v>
      </c>
      <c r="AW32" s="14" t="s">
        <v>132</v>
      </c>
      <c r="AX32" s="12">
        <v>0</v>
      </c>
      <c r="AY32" s="12">
        <v>10</v>
      </c>
      <c r="AZ32" s="12">
        <v>0</v>
      </c>
      <c r="BA32" s="12">
        <v>10</v>
      </c>
      <c r="BB32" s="12">
        <v>0</v>
      </c>
      <c r="BC32" s="12">
        <v>10</v>
      </c>
      <c r="BD32" s="12">
        <v>42</v>
      </c>
      <c r="BE32" s="12">
        <v>21</v>
      </c>
      <c r="BF32" s="12">
        <v>0</v>
      </c>
      <c r="BG32" s="12">
        <v>21</v>
      </c>
      <c r="BH32" s="12">
        <v>0</v>
      </c>
      <c r="BI32" s="12">
        <v>63</v>
      </c>
      <c r="BJ32" s="12">
        <v>204</v>
      </c>
      <c r="BK32" s="12">
        <v>543</v>
      </c>
      <c r="BL32" s="12">
        <v>0</v>
      </c>
      <c r="BM32" s="12">
        <v>543</v>
      </c>
      <c r="BN32" s="12">
        <v>0</v>
      </c>
      <c r="BO32" s="12">
        <v>747</v>
      </c>
      <c r="BP32" s="12">
        <v>2857473</v>
      </c>
      <c r="BQ32" s="12">
        <v>2702073</v>
      </c>
      <c r="BR32" s="4"/>
      <c r="BS32" s="21">
        <v>677802</v>
      </c>
      <c r="BT32" s="21">
        <v>331302</v>
      </c>
      <c r="BU32" s="21">
        <v>1009104</v>
      </c>
      <c r="BV32" s="21">
        <v>507040</v>
      </c>
      <c r="BW32" s="21">
        <v>0</v>
      </c>
      <c r="BX32" s="21">
        <v>507040</v>
      </c>
      <c r="BY32" s="21">
        <v>13660</v>
      </c>
      <c r="BZ32" s="21">
        <v>0</v>
      </c>
      <c r="CA32" s="21">
        <v>13660</v>
      </c>
      <c r="CB32" s="21">
        <v>7837740</v>
      </c>
      <c r="CC32" s="21">
        <v>318335</v>
      </c>
      <c r="CD32" s="21">
        <v>8156075</v>
      </c>
      <c r="CE32" s="21">
        <v>10680000</v>
      </c>
      <c r="CF32" s="21">
        <v>1222000</v>
      </c>
      <c r="CG32" s="21">
        <v>21587879</v>
      </c>
      <c r="CH32" s="21">
        <v>63270</v>
      </c>
      <c r="CI32" s="21">
        <v>1516144</v>
      </c>
      <c r="CJ32" s="21">
        <v>8169735</v>
      </c>
      <c r="CK32" s="21">
        <v>1184842</v>
      </c>
      <c r="CL32" s="21">
        <v>318335</v>
      </c>
      <c r="CM32" s="21">
        <v>7851400</v>
      </c>
      <c r="CN32" s="21">
        <v>331302</v>
      </c>
      <c r="CO32" s="21">
        <v>649637</v>
      </c>
      <c r="CP32" s="21">
        <v>9036242</v>
      </c>
      <c r="CQ32" s="21">
        <v>8663115</v>
      </c>
      <c r="CR32" s="21">
        <v>1022764</v>
      </c>
      <c r="CS32" s="21">
        <v>9685879</v>
      </c>
      <c r="CT32" s="4"/>
      <c r="CU32" s="12">
        <v>39</v>
      </c>
      <c r="CV32" s="12">
        <v>206</v>
      </c>
      <c r="CW32" s="12">
        <v>6815</v>
      </c>
      <c r="CX32" s="12">
        <v>24293</v>
      </c>
      <c r="CY32" s="12">
        <v>3493</v>
      </c>
      <c r="CZ32" s="12">
        <v>34601</v>
      </c>
      <c r="DA32" s="12">
        <v>3500</v>
      </c>
      <c r="DB32" s="12">
        <v>18577</v>
      </c>
      <c r="DC32" s="12">
        <v>1813</v>
      </c>
      <c r="DD32" s="12">
        <v>23890</v>
      </c>
      <c r="DE32" s="12">
        <v>1204</v>
      </c>
      <c r="DF32" s="12">
        <v>1910</v>
      </c>
      <c r="DG32" s="12">
        <v>37715</v>
      </c>
      <c r="DH32" s="12">
        <v>1068</v>
      </c>
      <c r="DI32" s="12">
        <v>1604</v>
      </c>
      <c r="DJ32" s="12">
        <v>26562</v>
      </c>
      <c r="DK32" s="12">
        <v>5212</v>
      </c>
      <c r="DL32" s="12">
        <v>2487</v>
      </c>
      <c r="DM32" s="4"/>
      <c r="DN32" s="12">
        <v>10139</v>
      </c>
      <c r="DO32" s="12">
        <v>0</v>
      </c>
      <c r="DP32" s="12">
        <v>10139</v>
      </c>
      <c r="DQ32" s="12">
        <v>20857</v>
      </c>
      <c r="DR32" s="12">
        <v>3893</v>
      </c>
      <c r="DS32" s="12">
        <v>1988</v>
      </c>
      <c r="DT32" s="12" t="s">
        <v>132</v>
      </c>
      <c r="DU32" s="12" t="s">
        <v>132</v>
      </c>
      <c r="DV32" s="12" t="s">
        <v>132</v>
      </c>
    </row>
    <row r="33" spans="1:126" ht="15.75" customHeight="1" x14ac:dyDescent="0.2">
      <c r="A33" s="7" t="s">
        <v>158</v>
      </c>
      <c r="B33" s="4"/>
      <c r="C33" s="10" t="s">
        <v>159</v>
      </c>
      <c r="D33" s="11" t="s">
        <v>159</v>
      </c>
      <c r="E33" s="10" t="s">
        <v>159</v>
      </c>
      <c r="F33" s="10" t="s">
        <v>159</v>
      </c>
      <c r="G33" s="4"/>
      <c r="H33" s="10" t="s">
        <v>159</v>
      </c>
      <c r="I33" s="10" t="s">
        <v>159</v>
      </c>
      <c r="J33" s="10" t="s">
        <v>159</v>
      </c>
      <c r="K33" s="10" t="s">
        <v>159</v>
      </c>
      <c r="L33" s="10" t="s">
        <v>159</v>
      </c>
      <c r="M33" s="10" t="s">
        <v>159</v>
      </c>
      <c r="N33" s="11" t="s">
        <v>159</v>
      </c>
      <c r="O33" s="11" t="s">
        <v>159</v>
      </c>
      <c r="P33" s="11" t="s">
        <v>159</v>
      </c>
      <c r="Q33" s="11" t="s">
        <v>159</v>
      </c>
      <c r="R33" s="11" t="s">
        <v>159</v>
      </c>
      <c r="S33" s="11" t="s">
        <v>159</v>
      </c>
      <c r="T33" s="11" t="s">
        <v>159</v>
      </c>
      <c r="U33" s="11" t="s">
        <v>159</v>
      </c>
      <c r="V33" s="11" t="s">
        <v>159</v>
      </c>
      <c r="W33" s="11" t="s">
        <v>159</v>
      </c>
      <c r="X33" s="11" t="s">
        <v>159</v>
      </c>
      <c r="Y33" s="4"/>
      <c r="Z33" s="11" t="s">
        <v>159</v>
      </c>
      <c r="AA33" s="11" t="s">
        <v>159</v>
      </c>
      <c r="AB33" s="11" t="s">
        <v>159</v>
      </c>
      <c r="AC33" s="10" t="s">
        <v>159</v>
      </c>
      <c r="AD33" s="10" t="s">
        <v>159</v>
      </c>
      <c r="AE33" s="10" t="s">
        <v>159</v>
      </c>
      <c r="AF33" s="10" t="s">
        <v>159</v>
      </c>
      <c r="AG33" s="10" t="s">
        <v>159</v>
      </c>
      <c r="AH33" s="11" t="s">
        <v>159</v>
      </c>
      <c r="AI33" s="4"/>
      <c r="AJ33" s="10" t="s">
        <v>159</v>
      </c>
      <c r="AK33" s="10" t="s">
        <v>159</v>
      </c>
      <c r="AL33" s="10" t="s">
        <v>159</v>
      </c>
      <c r="AM33" s="10" t="s">
        <v>159</v>
      </c>
      <c r="AN33" s="10" t="s">
        <v>159</v>
      </c>
      <c r="AO33" s="10" t="s">
        <v>159</v>
      </c>
      <c r="AP33" s="10" t="s">
        <v>159</v>
      </c>
      <c r="AQ33" s="10" t="s">
        <v>159</v>
      </c>
      <c r="AR33" s="10" t="s">
        <v>159</v>
      </c>
      <c r="AS33" s="10" t="s">
        <v>159</v>
      </c>
      <c r="AT33" s="10" t="s">
        <v>159</v>
      </c>
      <c r="AU33" s="11" t="s">
        <v>159</v>
      </c>
      <c r="AV33" s="11" t="s">
        <v>159</v>
      </c>
      <c r="AW33" s="11" t="s">
        <v>159</v>
      </c>
      <c r="AX33" s="10" t="s">
        <v>159</v>
      </c>
      <c r="AY33" s="10" t="s">
        <v>159</v>
      </c>
      <c r="AZ33" s="10" t="s">
        <v>159</v>
      </c>
      <c r="BA33" s="10" t="s">
        <v>159</v>
      </c>
      <c r="BB33" s="10" t="s">
        <v>159</v>
      </c>
      <c r="BC33" s="10" t="s">
        <v>159</v>
      </c>
      <c r="BD33" s="10" t="s">
        <v>159</v>
      </c>
      <c r="BE33" s="10" t="s">
        <v>159</v>
      </c>
      <c r="BF33" s="10" t="s">
        <v>159</v>
      </c>
      <c r="BG33" s="10" t="s">
        <v>159</v>
      </c>
      <c r="BH33" s="10" t="s">
        <v>159</v>
      </c>
      <c r="BI33" s="10" t="s">
        <v>159</v>
      </c>
      <c r="BJ33" s="10" t="s">
        <v>159</v>
      </c>
      <c r="BK33" s="10" t="s">
        <v>159</v>
      </c>
      <c r="BL33" s="10" t="s">
        <v>159</v>
      </c>
      <c r="BM33" s="10" t="s">
        <v>159</v>
      </c>
      <c r="BN33" s="10" t="s">
        <v>159</v>
      </c>
      <c r="BO33" s="10" t="s">
        <v>159</v>
      </c>
      <c r="BP33" s="10" t="s">
        <v>159</v>
      </c>
      <c r="BQ33" s="10" t="s">
        <v>159</v>
      </c>
      <c r="BR33" s="4"/>
      <c r="BS33" s="10" t="s">
        <v>159</v>
      </c>
      <c r="BT33" s="10" t="s">
        <v>159</v>
      </c>
      <c r="BU33" s="10" t="s">
        <v>159</v>
      </c>
      <c r="BV33" s="10" t="s">
        <v>159</v>
      </c>
      <c r="BW33" s="10" t="s">
        <v>159</v>
      </c>
      <c r="BX33" s="10" t="s">
        <v>159</v>
      </c>
      <c r="BY33" s="10" t="s">
        <v>159</v>
      </c>
      <c r="BZ33" s="10" t="s">
        <v>159</v>
      </c>
      <c r="CA33" s="10" t="s">
        <v>159</v>
      </c>
      <c r="CB33" s="10" t="s">
        <v>159</v>
      </c>
      <c r="CC33" s="10" t="s">
        <v>159</v>
      </c>
      <c r="CD33" s="10" t="s">
        <v>159</v>
      </c>
      <c r="CE33" s="10" t="s">
        <v>159</v>
      </c>
      <c r="CF33" s="10" t="s">
        <v>159</v>
      </c>
      <c r="CG33" s="10" t="s">
        <v>159</v>
      </c>
      <c r="CH33" s="10" t="s">
        <v>159</v>
      </c>
      <c r="CI33" s="10" t="s">
        <v>159</v>
      </c>
      <c r="CJ33" s="10" t="s">
        <v>159</v>
      </c>
      <c r="CK33" s="10" t="s">
        <v>159</v>
      </c>
      <c r="CL33" s="10" t="s">
        <v>159</v>
      </c>
      <c r="CM33" s="10" t="s">
        <v>159</v>
      </c>
      <c r="CN33" s="10" t="s">
        <v>159</v>
      </c>
      <c r="CO33" s="10" t="s">
        <v>159</v>
      </c>
      <c r="CP33" s="10" t="s">
        <v>159</v>
      </c>
      <c r="CQ33" s="10" t="s">
        <v>159</v>
      </c>
      <c r="CR33" s="10" t="s">
        <v>159</v>
      </c>
      <c r="CS33" s="10" t="s">
        <v>159</v>
      </c>
      <c r="CT33" s="4"/>
      <c r="CU33" s="10" t="s">
        <v>159</v>
      </c>
      <c r="CV33" s="10" t="s">
        <v>159</v>
      </c>
      <c r="CW33" s="10">
        <v>1031</v>
      </c>
      <c r="CX33" s="10">
        <v>9885</v>
      </c>
      <c r="CY33" s="10">
        <v>1106</v>
      </c>
      <c r="CZ33" s="10">
        <v>12022</v>
      </c>
      <c r="DA33" s="10">
        <v>480</v>
      </c>
      <c r="DB33" s="10">
        <v>8082</v>
      </c>
      <c r="DC33" s="10">
        <v>710</v>
      </c>
      <c r="DD33" s="10">
        <v>9272</v>
      </c>
      <c r="DE33" s="10">
        <v>502</v>
      </c>
      <c r="DF33" s="10">
        <v>446</v>
      </c>
      <c r="DG33" s="10">
        <v>12970</v>
      </c>
      <c r="DH33" s="10">
        <v>311</v>
      </c>
      <c r="DI33" s="10">
        <v>390</v>
      </c>
      <c r="DJ33" s="10">
        <v>9973</v>
      </c>
      <c r="DK33" s="10">
        <v>5</v>
      </c>
      <c r="DL33" s="10">
        <v>1</v>
      </c>
      <c r="DM33" s="4"/>
      <c r="DN33" s="10" t="s">
        <v>159</v>
      </c>
      <c r="DO33" s="10" t="s">
        <v>159</v>
      </c>
      <c r="DP33" s="10" t="s">
        <v>159</v>
      </c>
      <c r="DQ33" s="10" t="s">
        <v>159</v>
      </c>
      <c r="DR33" s="10" t="s">
        <v>159</v>
      </c>
      <c r="DS33" s="10" t="s">
        <v>159</v>
      </c>
      <c r="DT33" s="10" t="s">
        <v>159</v>
      </c>
      <c r="DU33" s="10" t="s">
        <v>159</v>
      </c>
      <c r="DV33" s="10" t="s">
        <v>159</v>
      </c>
    </row>
    <row r="34" spans="1:126" ht="15.75" customHeight="1" x14ac:dyDescent="0.2">
      <c r="A34" s="8" t="s">
        <v>160</v>
      </c>
      <c r="B34" s="4"/>
      <c r="C34" s="12">
        <v>13</v>
      </c>
      <c r="D34" s="14">
        <v>25179</v>
      </c>
      <c r="E34" s="12">
        <v>60</v>
      </c>
      <c r="F34" s="12">
        <v>4767</v>
      </c>
      <c r="G34" s="4"/>
      <c r="H34" s="12">
        <v>90.1</v>
      </c>
      <c r="I34" s="12">
        <v>51.5</v>
      </c>
      <c r="J34" s="12">
        <v>40</v>
      </c>
      <c r="K34" s="12">
        <v>39</v>
      </c>
      <c r="L34" s="12">
        <v>0</v>
      </c>
      <c r="M34" s="12">
        <v>220.6</v>
      </c>
      <c r="N34" s="14">
        <v>1</v>
      </c>
      <c r="O34" s="14">
        <v>7.8</v>
      </c>
      <c r="P34" s="14">
        <v>16.7</v>
      </c>
      <c r="Q34" s="14">
        <v>51.6</v>
      </c>
      <c r="R34" s="14">
        <v>32.9</v>
      </c>
      <c r="S34" s="14">
        <v>50.7</v>
      </c>
      <c r="T34" s="14">
        <v>29.4</v>
      </c>
      <c r="U34" s="14">
        <v>19.600000000000001</v>
      </c>
      <c r="V34" s="14">
        <v>7</v>
      </c>
      <c r="W34" s="14">
        <v>3</v>
      </c>
      <c r="X34" s="14">
        <v>1</v>
      </c>
      <c r="Y34" s="4"/>
      <c r="Z34" s="14">
        <v>1832</v>
      </c>
      <c r="AA34" s="14">
        <v>33972</v>
      </c>
      <c r="AB34" s="14">
        <v>10661</v>
      </c>
      <c r="AC34" s="12">
        <v>406145</v>
      </c>
      <c r="AD34" s="12">
        <v>0</v>
      </c>
      <c r="AE34" s="12">
        <v>4324</v>
      </c>
      <c r="AF34" s="12">
        <v>7773</v>
      </c>
      <c r="AG34" s="12">
        <v>11757</v>
      </c>
      <c r="AH34" s="14">
        <v>4093170</v>
      </c>
      <c r="AI34" s="4"/>
      <c r="AJ34" s="12">
        <v>1636085</v>
      </c>
      <c r="AK34" s="12" t="s">
        <v>132</v>
      </c>
      <c r="AL34" s="12">
        <v>483981</v>
      </c>
      <c r="AM34" s="12" t="s">
        <v>132</v>
      </c>
      <c r="AN34" s="12">
        <v>483981</v>
      </c>
      <c r="AO34" s="12">
        <v>2120066</v>
      </c>
      <c r="AP34" s="12" t="s">
        <v>132</v>
      </c>
      <c r="AQ34" s="12" t="s">
        <v>132</v>
      </c>
      <c r="AR34" s="12">
        <v>33872</v>
      </c>
      <c r="AS34" s="12">
        <v>517853</v>
      </c>
      <c r="AT34" s="12">
        <v>517853</v>
      </c>
      <c r="AU34" s="14" t="s">
        <v>132</v>
      </c>
      <c r="AV34" s="14" t="s">
        <v>132</v>
      </c>
      <c r="AW34" s="14" t="s">
        <v>132</v>
      </c>
      <c r="AX34" s="12" t="s">
        <v>132</v>
      </c>
      <c r="AY34" s="12" t="s">
        <v>132</v>
      </c>
      <c r="AZ34" s="12">
        <v>0</v>
      </c>
      <c r="BA34" s="12">
        <v>0</v>
      </c>
      <c r="BB34" s="12">
        <v>0</v>
      </c>
      <c r="BC34" s="12">
        <v>0</v>
      </c>
      <c r="BD34" s="12" t="s">
        <v>132</v>
      </c>
      <c r="BE34" s="12" t="s">
        <v>132</v>
      </c>
      <c r="BF34" s="12">
        <v>0</v>
      </c>
      <c r="BG34" s="12">
        <v>0</v>
      </c>
      <c r="BH34" s="12">
        <v>0</v>
      </c>
      <c r="BI34" s="12">
        <v>0</v>
      </c>
      <c r="BJ34" s="12" t="s">
        <v>132</v>
      </c>
      <c r="BK34" s="12" t="s">
        <v>132</v>
      </c>
      <c r="BL34" s="12">
        <v>0</v>
      </c>
      <c r="BM34" s="12">
        <v>0</v>
      </c>
      <c r="BN34" s="12">
        <v>0</v>
      </c>
      <c r="BO34" s="12">
        <v>0</v>
      </c>
      <c r="BP34" s="12" t="s">
        <v>132</v>
      </c>
      <c r="BQ34" s="12" t="s">
        <v>132</v>
      </c>
      <c r="BR34" s="4"/>
      <c r="BS34" s="21">
        <v>2889677</v>
      </c>
      <c r="BT34" s="21">
        <v>560628</v>
      </c>
      <c r="BU34" s="21">
        <v>3450305</v>
      </c>
      <c r="BV34" s="12" t="s">
        <v>132</v>
      </c>
      <c r="BW34" s="12" t="s">
        <v>132</v>
      </c>
      <c r="BX34" s="12" t="s">
        <v>132</v>
      </c>
      <c r="BY34" s="12" t="s">
        <v>132</v>
      </c>
      <c r="BZ34" s="12" t="s">
        <v>132</v>
      </c>
      <c r="CA34" s="12" t="s">
        <v>132</v>
      </c>
      <c r="CB34" s="21">
        <v>17439091</v>
      </c>
      <c r="CC34" s="21">
        <v>283344</v>
      </c>
      <c r="CD34" s="21">
        <v>17722435</v>
      </c>
      <c r="CE34" s="21">
        <v>20797246</v>
      </c>
      <c r="CF34" s="21">
        <v>5191919</v>
      </c>
      <c r="CG34" s="21">
        <v>47161905</v>
      </c>
      <c r="CH34" s="21">
        <v>0</v>
      </c>
      <c r="CI34" s="21">
        <v>3450305</v>
      </c>
      <c r="CJ34" s="21">
        <v>17722435</v>
      </c>
      <c r="CK34" s="21">
        <v>2889677</v>
      </c>
      <c r="CL34" s="21">
        <v>283344</v>
      </c>
      <c r="CM34" s="21">
        <v>17439091</v>
      </c>
      <c r="CN34" s="21">
        <v>560628</v>
      </c>
      <c r="CO34" s="21">
        <v>843972</v>
      </c>
      <c r="CP34" s="21">
        <v>20328768</v>
      </c>
      <c r="CQ34" s="21">
        <v>17722435</v>
      </c>
      <c r="CR34" s="21">
        <v>3450305</v>
      </c>
      <c r="CS34" s="21">
        <v>21172740</v>
      </c>
      <c r="CT34" s="4"/>
      <c r="CU34" s="12">
        <v>208</v>
      </c>
      <c r="CV34" s="12">
        <v>0</v>
      </c>
      <c r="CW34" s="12">
        <v>12947</v>
      </c>
      <c r="CX34" s="12">
        <v>37028</v>
      </c>
      <c r="CY34" s="12">
        <v>1096</v>
      </c>
      <c r="CZ34" s="12">
        <v>51071</v>
      </c>
      <c r="DA34" s="12">
        <v>9240</v>
      </c>
      <c r="DB34" s="12">
        <v>30409</v>
      </c>
      <c r="DC34" s="12">
        <v>566</v>
      </c>
      <c r="DD34" s="12">
        <v>40215</v>
      </c>
      <c r="DE34" s="12">
        <v>3026</v>
      </c>
      <c r="DF34" s="12">
        <v>4263</v>
      </c>
      <c r="DG34" s="12">
        <v>58360</v>
      </c>
      <c r="DH34" s="12">
        <v>2771</v>
      </c>
      <c r="DI34" s="12">
        <v>3931</v>
      </c>
      <c r="DJ34" s="12">
        <v>46917</v>
      </c>
      <c r="DK34" s="12">
        <v>1553</v>
      </c>
      <c r="DL34" s="12">
        <v>800</v>
      </c>
      <c r="DM34" s="4"/>
      <c r="DN34" s="12">
        <v>88469</v>
      </c>
      <c r="DO34" s="12">
        <v>13843</v>
      </c>
      <c r="DP34" s="12">
        <v>102312</v>
      </c>
      <c r="DQ34" s="12">
        <v>229763</v>
      </c>
      <c r="DR34" s="12">
        <v>28282</v>
      </c>
      <c r="DS34" s="12">
        <v>17046</v>
      </c>
      <c r="DT34" s="12" t="s">
        <v>132</v>
      </c>
      <c r="DU34" s="12" t="s">
        <v>132</v>
      </c>
      <c r="DV34" s="12" t="s">
        <v>132</v>
      </c>
    </row>
    <row r="35" spans="1:126" ht="15.75" customHeight="1" x14ac:dyDescent="0.2">
      <c r="A35" s="7" t="s">
        <v>161</v>
      </c>
      <c r="B35" s="4"/>
      <c r="C35" s="10">
        <v>5</v>
      </c>
      <c r="D35" s="11">
        <v>23500</v>
      </c>
      <c r="E35" s="10">
        <v>70.5</v>
      </c>
      <c r="F35" s="10">
        <v>3713</v>
      </c>
      <c r="G35" s="4"/>
      <c r="H35" s="10">
        <v>61</v>
      </c>
      <c r="I35" s="10">
        <v>33</v>
      </c>
      <c r="J35" s="10">
        <v>9</v>
      </c>
      <c r="K35" s="10">
        <v>4</v>
      </c>
      <c r="L35" s="10">
        <v>0</v>
      </c>
      <c r="M35" s="10">
        <v>107</v>
      </c>
      <c r="N35" s="11">
        <v>0</v>
      </c>
      <c r="O35" s="11">
        <v>0</v>
      </c>
      <c r="P35" s="11">
        <v>3</v>
      </c>
      <c r="Q35" s="11">
        <v>38</v>
      </c>
      <c r="R35" s="11">
        <v>20</v>
      </c>
      <c r="S35" s="11">
        <v>17</v>
      </c>
      <c r="T35" s="11">
        <v>21</v>
      </c>
      <c r="U35" s="11">
        <v>0</v>
      </c>
      <c r="V35" s="11">
        <v>6</v>
      </c>
      <c r="W35" s="11">
        <v>2</v>
      </c>
      <c r="X35" s="11">
        <v>0</v>
      </c>
      <c r="Y35" s="4"/>
      <c r="Z35" s="11">
        <v>415</v>
      </c>
      <c r="AA35" s="11">
        <v>10654</v>
      </c>
      <c r="AB35" s="11">
        <v>7802</v>
      </c>
      <c r="AC35" s="10">
        <v>87654</v>
      </c>
      <c r="AD35" s="10">
        <v>343</v>
      </c>
      <c r="AE35" s="10">
        <v>795</v>
      </c>
      <c r="AF35" s="10">
        <v>2420</v>
      </c>
      <c r="AG35" s="10">
        <v>3875</v>
      </c>
      <c r="AH35" s="11">
        <v>1619892</v>
      </c>
      <c r="AI35" s="4"/>
      <c r="AJ35" s="10">
        <v>258412</v>
      </c>
      <c r="AK35" s="10">
        <v>83</v>
      </c>
      <c r="AL35" s="10">
        <v>360575</v>
      </c>
      <c r="AM35" s="10">
        <v>132431</v>
      </c>
      <c r="AN35" s="10">
        <v>493006</v>
      </c>
      <c r="AO35" s="10">
        <v>751501</v>
      </c>
      <c r="AP35" s="10">
        <v>228508</v>
      </c>
      <c r="AQ35" s="10">
        <v>64</v>
      </c>
      <c r="AR35" s="10">
        <v>38333</v>
      </c>
      <c r="AS35" s="10">
        <v>531339</v>
      </c>
      <c r="AT35" s="10">
        <v>759911</v>
      </c>
      <c r="AU35" s="11">
        <v>0</v>
      </c>
      <c r="AV35" s="11">
        <v>0</v>
      </c>
      <c r="AW35" s="11">
        <v>0</v>
      </c>
      <c r="AX35" s="10">
        <v>0</v>
      </c>
      <c r="AY35" s="10">
        <v>2</v>
      </c>
      <c r="AZ35" s="10">
        <v>0</v>
      </c>
      <c r="BA35" s="10">
        <v>2</v>
      </c>
      <c r="BB35" s="10">
        <v>0</v>
      </c>
      <c r="BC35" s="10">
        <v>2</v>
      </c>
      <c r="BD35" s="10">
        <v>105</v>
      </c>
      <c r="BE35" s="10">
        <v>45</v>
      </c>
      <c r="BF35" s="10">
        <v>0</v>
      </c>
      <c r="BG35" s="10">
        <v>45</v>
      </c>
      <c r="BH35" s="10">
        <v>0</v>
      </c>
      <c r="BI35" s="10">
        <v>150</v>
      </c>
      <c r="BJ35" s="10">
        <v>396</v>
      </c>
      <c r="BK35" s="10">
        <v>1436</v>
      </c>
      <c r="BL35" s="10">
        <v>0</v>
      </c>
      <c r="BM35" s="10">
        <v>1436</v>
      </c>
      <c r="BN35" s="10">
        <v>0</v>
      </c>
      <c r="BO35" s="10">
        <v>1832</v>
      </c>
      <c r="BP35" s="10">
        <v>5248487</v>
      </c>
      <c r="BQ35" s="10">
        <v>2924189</v>
      </c>
      <c r="BR35" s="4"/>
      <c r="BS35" s="20">
        <v>1569151</v>
      </c>
      <c r="BT35" s="20">
        <v>100196</v>
      </c>
      <c r="BU35" s="20">
        <v>1669347</v>
      </c>
      <c r="BV35" s="20">
        <v>128476</v>
      </c>
      <c r="BW35" s="20">
        <v>0</v>
      </c>
      <c r="BX35" s="20">
        <v>128476</v>
      </c>
      <c r="BY35" s="20">
        <v>91718</v>
      </c>
      <c r="BZ35" s="20">
        <v>0</v>
      </c>
      <c r="CA35" s="20">
        <v>91718</v>
      </c>
      <c r="CB35" s="20">
        <v>6536648</v>
      </c>
      <c r="CC35" s="20">
        <v>114086</v>
      </c>
      <c r="CD35" s="20">
        <v>6650734</v>
      </c>
      <c r="CE35" s="20">
        <v>9871314</v>
      </c>
      <c r="CF35" s="20">
        <v>1272914</v>
      </c>
      <c r="CG35" s="20">
        <v>19684503</v>
      </c>
      <c r="CH35" s="20">
        <v>0</v>
      </c>
      <c r="CI35" s="20">
        <v>1797823</v>
      </c>
      <c r="CJ35" s="20">
        <v>6742452</v>
      </c>
      <c r="CK35" s="20">
        <v>1697627</v>
      </c>
      <c r="CL35" s="20">
        <v>114086</v>
      </c>
      <c r="CM35" s="20">
        <v>6628366</v>
      </c>
      <c r="CN35" s="20">
        <v>100196</v>
      </c>
      <c r="CO35" s="20">
        <v>214282</v>
      </c>
      <c r="CP35" s="20">
        <v>8325993</v>
      </c>
      <c r="CQ35" s="20">
        <v>6779210</v>
      </c>
      <c r="CR35" s="20">
        <v>1761065</v>
      </c>
      <c r="CS35" s="20">
        <v>8540275</v>
      </c>
      <c r="CT35" s="4"/>
      <c r="CU35" s="10">
        <v>592</v>
      </c>
      <c r="CV35" s="10">
        <v>6057</v>
      </c>
      <c r="CW35" s="10">
        <v>4928</v>
      </c>
      <c r="CX35" s="10">
        <v>25162</v>
      </c>
      <c r="CY35" s="10">
        <v>1304</v>
      </c>
      <c r="CZ35" s="10">
        <v>31394</v>
      </c>
      <c r="DA35" s="10">
        <v>3093</v>
      </c>
      <c r="DB35" s="10">
        <v>18322</v>
      </c>
      <c r="DC35" s="10">
        <v>853</v>
      </c>
      <c r="DD35" s="10">
        <v>22268</v>
      </c>
      <c r="DE35" s="10">
        <v>1161</v>
      </c>
      <c r="DF35" s="10">
        <v>1548</v>
      </c>
      <c r="DG35" s="10">
        <v>34103</v>
      </c>
      <c r="DH35" s="10">
        <v>1063</v>
      </c>
      <c r="DI35" s="10">
        <v>1429</v>
      </c>
      <c r="DJ35" s="10">
        <v>24760</v>
      </c>
      <c r="DK35" s="10">
        <v>5348</v>
      </c>
      <c r="DL35" s="10">
        <v>3400</v>
      </c>
      <c r="DM35" s="4"/>
      <c r="DN35" s="10">
        <v>13706</v>
      </c>
      <c r="DO35" s="10">
        <v>28885</v>
      </c>
      <c r="DP35" s="10">
        <v>42591</v>
      </c>
      <c r="DQ35" s="10">
        <v>22192</v>
      </c>
      <c r="DR35" s="10">
        <v>2264</v>
      </c>
      <c r="DS35" s="10">
        <v>4636</v>
      </c>
      <c r="DT35" s="10">
        <v>478577</v>
      </c>
      <c r="DU35" s="10" t="s">
        <v>132</v>
      </c>
      <c r="DV35" s="10">
        <v>478577</v>
      </c>
    </row>
    <row r="36" spans="1:126" ht="15.75" customHeight="1" x14ac:dyDescent="0.2">
      <c r="A36" s="8" t="s">
        <v>162</v>
      </c>
      <c r="B36" s="4"/>
      <c r="C36" s="12">
        <v>3</v>
      </c>
      <c r="D36" s="14"/>
      <c r="E36" s="12">
        <v>73</v>
      </c>
      <c r="F36" s="12">
        <v>1169</v>
      </c>
      <c r="G36" s="4"/>
      <c r="H36" s="12">
        <v>21.2</v>
      </c>
      <c r="I36" s="12">
        <v>16.5</v>
      </c>
      <c r="J36" s="12">
        <v>2.1</v>
      </c>
      <c r="K36" s="12">
        <v>3.3</v>
      </c>
      <c r="L36" s="12">
        <v>10.5</v>
      </c>
      <c r="M36" s="12">
        <v>53.6</v>
      </c>
      <c r="N36" s="14">
        <v>0</v>
      </c>
      <c r="O36" s="14">
        <v>0</v>
      </c>
      <c r="P36" s="14">
        <v>0</v>
      </c>
      <c r="Q36" s="14">
        <v>13.8</v>
      </c>
      <c r="R36" s="14">
        <v>7</v>
      </c>
      <c r="S36" s="14">
        <v>15.6</v>
      </c>
      <c r="T36" s="14">
        <v>4.7</v>
      </c>
      <c r="U36" s="14">
        <v>6</v>
      </c>
      <c r="V36" s="14">
        <v>0</v>
      </c>
      <c r="W36" s="14">
        <v>3</v>
      </c>
      <c r="X36" s="14">
        <v>11.5</v>
      </c>
      <c r="Y36" s="4"/>
      <c r="Z36" s="14">
        <v>249</v>
      </c>
      <c r="AA36" s="14">
        <v>4283</v>
      </c>
      <c r="AB36" s="14">
        <v>11303</v>
      </c>
      <c r="AC36" s="12">
        <v>152000</v>
      </c>
      <c r="AD36" s="12">
        <v>3083</v>
      </c>
      <c r="AE36" s="12">
        <v>1189</v>
      </c>
      <c r="AF36" s="12">
        <v>101</v>
      </c>
      <c r="AG36" s="12">
        <v>1260</v>
      </c>
      <c r="AH36" s="14">
        <v>239055</v>
      </c>
      <c r="AI36" s="4"/>
      <c r="AJ36" s="12">
        <v>241333</v>
      </c>
      <c r="AK36" s="12">
        <v>2020</v>
      </c>
      <c r="AL36" s="12">
        <v>11841</v>
      </c>
      <c r="AM36" s="12">
        <v>368447</v>
      </c>
      <c r="AN36" s="12">
        <v>380288</v>
      </c>
      <c r="AO36" s="12">
        <v>623641</v>
      </c>
      <c r="AP36" s="12">
        <v>194546</v>
      </c>
      <c r="AQ36" s="12">
        <v>1112</v>
      </c>
      <c r="AR36" s="12">
        <v>6790</v>
      </c>
      <c r="AS36" s="12">
        <v>387078</v>
      </c>
      <c r="AT36" s="12">
        <v>582736</v>
      </c>
      <c r="AU36" s="14"/>
      <c r="AV36" s="14"/>
      <c r="AW36" s="14">
        <v>160897</v>
      </c>
      <c r="AX36" s="12">
        <v>2</v>
      </c>
      <c r="AY36" s="12">
        <v>7</v>
      </c>
      <c r="AZ36" s="12">
        <v>0</v>
      </c>
      <c r="BA36" s="12">
        <v>7</v>
      </c>
      <c r="BB36" s="12">
        <v>0</v>
      </c>
      <c r="BC36" s="12">
        <v>9</v>
      </c>
      <c r="BD36" s="12">
        <v>0</v>
      </c>
      <c r="BE36" s="12">
        <v>20</v>
      </c>
      <c r="BF36" s="12">
        <v>0</v>
      </c>
      <c r="BG36" s="12">
        <v>20</v>
      </c>
      <c r="BH36" s="12">
        <v>0</v>
      </c>
      <c r="BI36" s="12">
        <v>20</v>
      </c>
      <c r="BJ36" s="12">
        <v>144</v>
      </c>
      <c r="BK36" s="12">
        <v>232</v>
      </c>
      <c r="BL36" s="12">
        <v>0</v>
      </c>
      <c r="BM36" s="12">
        <v>232</v>
      </c>
      <c r="BN36" s="12">
        <v>0</v>
      </c>
      <c r="BO36" s="12">
        <v>376</v>
      </c>
      <c r="BP36" s="12">
        <v>123278</v>
      </c>
      <c r="BQ36" s="12">
        <v>341909</v>
      </c>
      <c r="BR36" s="4"/>
      <c r="BS36" s="21">
        <v>276676</v>
      </c>
      <c r="BT36" s="21">
        <v>158037</v>
      </c>
      <c r="BU36" s="21">
        <v>434713</v>
      </c>
      <c r="BV36" s="12" t="s">
        <v>132</v>
      </c>
      <c r="BW36" s="21">
        <v>0</v>
      </c>
      <c r="BX36" s="21">
        <v>0</v>
      </c>
      <c r="BY36" s="21">
        <v>0</v>
      </c>
      <c r="BZ36" s="21">
        <v>0</v>
      </c>
      <c r="CA36" s="21">
        <v>0</v>
      </c>
      <c r="CB36" s="21">
        <v>4005613</v>
      </c>
      <c r="CC36" s="21">
        <v>72635</v>
      </c>
      <c r="CD36" s="21">
        <v>4078248</v>
      </c>
      <c r="CE36" s="21">
        <v>6250181</v>
      </c>
      <c r="CF36" s="21">
        <v>342509</v>
      </c>
      <c r="CG36" s="21">
        <v>11105651</v>
      </c>
      <c r="CH36" s="21">
        <v>227588</v>
      </c>
      <c r="CI36" s="21">
        <v>434713</v>
      </c>
      <c r="CJ36" s="21">
        <v>4078248</v>
      </c>
      <c r="CK36" s="21">
        <v>276676</v>
      </c>
      <c r="CL36" s="21">
        <v>72635</v>
      </c>
      <c r="CM36" s="21">
        <v>4005613</v>
      </c>
      <c r="CN36" s="21">
        <v>158037</v>
      </c>
      <c r="CO36" s="21">
        <v>230672</v>
      </c>
      <c r="CP36" s="21">
        <v>4282289</v>
      </c>
      <c r="CQ36" s="21">
        <v>4078248</v>
      </c>
      <c r="CR36" s="21">
        <v>434713</v>
      </c>
      <c r="CS36" s="21">
        <v>4512961</v>
      </c>
      <c r="CT36" s="4"/>
      <c r="CU36" s="12">
        <v>35</v>
      </c>
      <c r="CV36" s="12">
        <v>127</v>
      </c>
      <c r="CW36" s="12">
        <v>4643</v>
      </c>
      <c r="CX36" s="12">
        <v>19320</v>
      </c>
      <c r="CY36" s="12">
        <v>3115</v>
      </c>
      <c r="CZ36" s="12">
        <v>27078</v>
      </c>
      <c r="DA36" s="12">
        <v>2286</v>
      </c>
      <c r="DB36" s="12">
        <v>11037</v>
      </c>
      <c r="DC36" s="12">
        <v>1235</v>
      </c>
      <c r="DD36" s="12">
        <v>14558</v>
      </c>
      <c r="DE36" s="12">
        <v>572</v>
      </c>
      <c r="DF36" s="12">
        <v>1050</v>
      </c>
      <c r="DG36" s="12">
        <v>28700</v>
      </c>
      <c r="DH36" s="12">
        <v>546</v>
      </c>
      <c r="DI36" s="12">
        <v>979</v>
      </c>
      <c r="DJ36" s="12">
        <v>16083</v>
      </c>
      <c r="DK36" s="12">
        <v>18715</v>
      </c>
      <c r="DL36" s="12">
        <v>9605</v>
      </c>
      <c r="DM36" s="4"/>
      <c r="DN36" s="12">
        <v>12577</v>
      </c>
      <c r="DO36" s="12">
        <v>5417</v>
      </c>
      <c r="DP36" s="12">
        <v>17994</v>
      </c>
      <c r="DQ36" s="12">
        <v>373</v>
      </c>
      <c r="DR36" s="12">
        <v>138</v>
      </c>
      <c r="DS36" s="12">
        <v>8756</v>
      </c>
      <c r="DT36" s="12">
        <v>1627624</v>
      </c>
      <c r="DU36" s="12">
        <v>16533689</v>
      </c>
      <c r="DV36" s="12">
        <v>18161313</v>
      </c>
    </row>
    <row r="37" spans="1:126" ht="15.75" customHeight="1" x14ac:dyDescent="0.2">
      <c r="A37" s="7" t="s">
        <v>163</v>
      </c>
      <c r="B37" s="4"/>
      <c r="C37" s="10">
        <v>12</v>
      </c>
      <c r="D37" s="11">
        <v>27804</v>
      </c>
      <c r="E37" s="10">
        <v>83</v>
      </c>
      <c r="F37" s="10">
        <v>5196</v>
      </c>
      <c r="G37" s="4"/>
      <c r="H37" s="10">
        <v>95</v>
      </c>
      <c r="I37" s="10">
        <v>95.7</v>
      </c>
      <c r="J37" s="10">
        <v>12.2</v>
      </c>
      <c r="K37" s="10">
        <v>11</v>
      </c>
      <c r="L37" s="10">
        <v>0</v>
      </c>
      <c r="M37" s="10">
        <v>213.9</v>
      </c>
      <c r="N37" s="11"/>
      <c r="O37" s="11">
        <v>8.5</v>
      </c>
      <c r="P37" s="11">
        <v>25.6</v>
      </c>
      <c r="Q37" s="11">
        <v>63.1</v>
      </c>
      <c r="R37" s="11">
        <v>18.8</v>
      </c>
      <c r="S37" s="11">
        <v>54.3</v>
      </c>
      <c r="T37" s="11">
        <v>12.6</v>
      </c>
      <c r="U37" s="11">
        <v>17</v>
      </c>
      <c r="V37" s="11">
        <v>9</v>
      </c>
      <c r="W37" s="11"/>
      <c r="X37" s="11">
        <v>5</v>
      </c>
      <c r="Y37" s="4"/>
      <c r="Z37" s="11">
        <v>777</v>
      </c>
      <c r="AA37" s="11">
        <v>25563</v>
      </c>
      <c r="AB37" s="11">
        <v>34662</v>
      </c>
      <c r="AC37" s="10">
        <v>593629</v>
      </c>
      <c r="AD37" s="10">
        <v>21928</v>
      </c>
      <c r="AE37" s="10">
        <v>2481</v>
      </c>
      <c r="AF37" s="10">
        <v>16390</v>
      </c>
      <c r="AG37" s="10">
        <v>26799</v>
      </c>
      <c r="AH37" s="11">
        <v>4732244</v>
      </c>
      <c r="AI37" s="4"/>
      <c r="AJ37" s="10">
        <v>2902756</v>
      </c>
      <c r="AK37" s="10">
        <v>1101</v>
      </c>
      <c r="AL37" s="10">
        <v>500592</v>
      </c>
      <c r="AM37" s="10">
        <v>352098</v>
      </c>
      <c r="AN37" s="10">
        <v>852690</v>
      </c>
      <c r="AO37" s="10">
        <v>3756547</v>
      </c>
      <c r="AP37" s="10">
        <v>1843867</v>
      </c>
      <c r="AQ37" s="10">
        <v>877</v>
      </c>
      <c r="AR37" s="10">
        <v>303345</v>
      </c>
      <c r="AS37" s="10">
        <v>1156035</v>
      </c>
      <c r="AT37" s="10">
        <v>3000779</v>
      </c>
      <c r="AU37" s="11" t="s">
        <v>132</v>
      </c>
      <c r="AV37" s="11" t="s">
        <v>132</v>
      </c>
      <c r="AW37" s="11" t="s">
        <v>132</v>
      </c>
      <c r="AX37" s="10">
        <v>0</v>
      </c>
      <c r="AY37" s="10">
        <v>234</v>
      </c>
      <c r="AZ37" s="10">
        <v>0</v>
      </c>
      <c r="BA37" s="10">
        <v>234</v>
      </c>
      <c r="BB37" s="10">
        <v>0</v>
      </c>
      <c r="BC37" s="10">
        <v>234</v>
      </c>
      <c r="BD37" s="10">
        <v>232</v>
      </c>
      <c r="BE37" s="10">
        <v>44</v>
      </c>
      <c r="BF37" s="10">
        <v>0</v>
      </c>
      <c r="BG37" s="10">
        <v>44</v>
      </c>
      <c r="BH37" s="10">
        <v>0</v>
      </c>
      <c r="BI37" s="10">
        <v>276</v>
      </c>
      <c r="BJ37" s="10">
        <v>2290</v>
      </c>
      <c r="BK37" s="10">
        <v>57445</v>
      </c>
      <c r="BL37" s="10">
        <v>0</v>
      </c>
      <c r="BM37" s="10">
        <v>57445</v>
      </c>
      <c r="BN37" s="10">
        <v>0</v>
      </c>
      <c r="BO37" s="10">
        <v>59735</v>
      </c>
      <c r="BP37" s="10">
        <v>8600110</v>
      </c>
      <c r="BQ37" s="10">
        <v>9380899</v>
      </c>
      <c r="BR37" s="4"/>
      <c r="BS37" s="20">
        <v>5791022</v>
      </c>
      <c r="BT37" s="20">
        <v>1175193</v>
      </c>
      <c r="BU37" s="20">
        <v>6966215</v>
      </c>
      <c r="BV37" s="20">
        <v>363292</v>
      </c>
      <c r="BW37" s="20">
        <v>0</v>
      </c>
      <c r="BX37" s="20">
        <v>363292</v>
      </c>
      <c r="BY37" s="20">
        <v>460614</v>
      </c>
      <c r="BZ37" s="20">
        <v>0</v>
      </c>
      <c r="CA37" s="20">
        <v>460614</v>
      </c>
      <c r="CB37" s="20">
        <v>16194171</v>
      </c>
      <c r="CC37" s="20">
        <v>452118</v>
      </c>
      <c r="CD37" s="20">
        <v>16646289</v>
      </c>
      <c r="CE37" s="20">
        <v>22454642</v>
      </c>
      <c r="CF37" s="20">
        <v>3553502</v>
      </c>
      <c r="CG37" s="20">
        <v>50444554</v>
      </c>
      <c r="CH37" s="20">
        <v>1627076</v>
      </c>
      <c r="CI37" s="20">
        <v>7329507</v>
      </c>
      <c r="CJ37" s="20">
        <v>17106903</v>
      </c>
      <c r="CK37" s="20">
        <v>6154314</v>
      </c>
      <c r="CL37" s="20">
        <v>452118</v>
      </c>
      <c r="CM37" s="20">
        <v>16654785</v>
      </c>
      <c r="CN37" s="20">
        <v>1175193</v>
      </c>
      <c r="CO37" s="20">
        <v>1627311</v>
      </c>
      <c r="CP37" s="20">
        <v>22809099</v>
      </c>
      <c r="CQ37" s="20">
        <v>17009581</v>
      </c>
      <c r="CR37" s="20">
        <v>7426829</v>
      </c>
      <c r="CS37" s="20">
        <v>24436410</v>
      </c>
      <c r="CT37" s="4"/>
      <c r="CU37" s="10">
        <v>252</v>
      </c>
      <c r="CV37" s="10">
        <v>2483</v>
      </c>
      <c r="CW37" s="10">
        <v>24882</v>
      </c>
      <c r="CX37" s="10">
        <v>35353</v>
      </c>
      <c r="CY37" s="10">
        <v>989</v>
      </c>
      <c r="CZ37" s="10">
        <v>61224</v>
      </c>
      <c r="DA37" s="10">
        <v>17114</v>
      </c>
      <c r="DB37" s="10">
        <v>29622</v>
      </c>
      <c r="DC37" s="10">
        <v>431</v>
      </c>
      <c r="DD37" s="10">
        <v>47167</v>
      </c>
      <c r="DE37" s="10">
        <v>3164</v>
      </c>
      <c r="DF37" s="10">
        <v>3818</v>
      </c>
      <c r="DG37" s="10">
        <v>68206</v>
      </c>
      <c r="DH37" s="10">
        <v>2777</v>
      </c>
      <c r="DI37" s="10">
        <v>3528</v>
      </c>
      <c r="DJ37" s="10">
        <v>53472</v>
      </c>
      <c r="DK37" s="10">
        <v>1909</v>
      </c>
      <c r="DL37" s="10">
        <v>2026</v>
      </c>
      <c r="DM37" s="4"/>
      <c r="DN37" s="10">
        <v>13364</v>
      </c>
      <c r="DO37" s="10">
        <v>105581</v>
      </c>
      <c r="DP37" s="10">
        <v>118945</v>
      </c>
      <c r="DQ37" s="10"/>
      <c r="DR37" s="10"/>
      <c r="DS37" s="10">
        <v>21447</v>
      </c>
      <c r="DT37" s="10">
        <v>6153030</v>
      </c>
      <c r="DU37" s="10"/>
      <c r="DV37" s="10">
        <v>6153030</v>
      </c>
    </row>
    <row r="38" spans="1:126" ht="15.75" customHeight="1" x14ac:dyDescent="0.2">
      <c r="A38" s="8" t="s">
        <v>164</v>
      </c>
      <c r="B38" s="4"/>
      <c r="C38" s="12">
        <v>9</v>
      </c>
      <c r="D38" s="14">
        <v>0</v>
      </c>
      <c r="E38" s="12">
        <v>71.5</v>
      </c>
      <c r="F38" s="12">
        <v>1745</v>
      </c>
      <c r="G38" s="4"/>
      <c r="H38" s="12">
        <v>15.6</v>
      </c>
      <c r="I38" s="12">
        <v>10.199999999999999</v>
      </c>
      <c r="J38" s="12">
        <v>0</v>
      </c>
      <c r="K38" s="12">
        <v>1.5</v>
      </c>
      <c r="L38" s="12">
        <v>0</v>
      </c>
      <c r="M38" s="12">
        <v>27.3</v>
      </c>
      <c r="N38" s="14">
        <v>0</v>
      </c>
      <c r="O38" s="14">
        <v>0</v>
      </c>
      <c r="P38" s="14">
        <v>2.2000000000000002</v>
      </c>
      <c r="Q38" s="14">
        <v>7</v>
      </c>
      <c r="R38" s="14">
        <v>1.5</v>
      </c>
      <c r="S38" s="14">
        <v>9.6</v>
      </c>
      <c r="T38" s="14">
        <v>5</v>
      </c>
      <c r="U38" s="14">
        <v>0</v>
      </c>
      <c r="V38" s="14">
        <v>0</v>
      </c>
      <c r="W38" s="14">
        <v>1</v>
      </c>
      <c r="X38" s="14">
        <v>1</v>
      </c>
      <c r="Y38" s="4"/>
      <c r="Z38" s="14">
        <v>323</v>
      </c>
      <c r="AA38" s="14">
        <v>5152</v>
      </c>
      <c r="AB38" s="14">
        <v>6479</v>
      </c>
      <c r="AC38" s="12">
        <v>104070</v>
      </c>
      <c r="AD38" s="12">
        <v>8282</v>
      </c>
      <c r="AE38" s="12">
        <v>541</v>
      </c>
      <c r="AF38" s="12">
        <v>5786</v>
      </c>
      <c r="AG38" s="12">
        <v>10375</v>
      </c>
      <c r="AH38" s="14">
        <v>1034153</v>
      </c>
      <c r="AI38" s="4"/>
      <c r="AJ38" s="12">
        <v>834554</v>
      </c>
      <c r="AK38" s="12">
        <v>160</v>
      </c>
      <c r="AL38" s="12">
        <v>25584</v>
      </c>
      <c r="AM38" s="12">
        <v>15804</v>
      </c>
      <c r="AN38" s="12">
        <v>41388</v>
      </c>
      <c r="AO38" s="12">
        <v>876102</v>
      </c>
      <c r="AP38" s="12">
        <v>481081</v>
      </c>
      <c r="AQ38" s="12">
        <v>160</v>
      </c>
      <c r="AR38" s="12">
        <v>0</v>
      </c>
      <c r="AS38" s="12">
        <v>41388</v>
      </c>
      <c r="AT38" s="12">
        <v>522629</v>
      </c>
      <c r="AU38" s="14">
        <v>58</v>
      </c>
      <c r="AV38" s="14">
        <v>509</v>
      </c>
      <c r="AW38" s="14">
        <v>0</v>
      </c>
      <c r="AX38" s="12">
        <v>0</v>
      </c>
      <c r="AY38" s="12">
        <v>1</v>
      </c>
      <c r="AZ38" s="12">
        <v>0</v>
      </c>
      <c r="BA38" s="12">
        <v>1</v>
      </c>
      <c r="BB38" s="12">
        <v>0</v>
      </c>
      <c r="BC38" s="12">
        <v>1</v>
      </c>
      <c r="BD38" s="12">
        <v>1</v>
      </c>
      <c r="BE38" s="12">
        <v>1</v>
      </c>
      <c r="BF38" s="12">
        <v>0</v>
      </c>
      <c r="BG38" s="12">
        <v>1</v>
      </c>
      <c r="BH38" s="12">
        <v>0</v>
      </c>
      <c r="BI38" s="12">
        <v>2</v>
      </c>
      <c r="BJ38" s="12">
        <v>120</v>
      </c>
      <c r="BK38" s="12">
        <v>731</v>
      </c>
      <c r="BL38" s="12">
        <v>0</v>
      </c>
      <c r="BM38" s="12">
        <v>731</v>
      </c>
      <c r="BN38" s="12">
        <v>0</v>
      </c>
      <c r="BO38" s="12">
        <v>851</v>
      </c>
      <c r="BP38" s="12">
        <v>2690315</v>
      </c>
      <c r="BQ38" s="12">
        <v>3025182</v>
      </c>
      <c r="BR38" s="4"/>
      <c r="BS38" s="21">
        <v>233266</v>
      </c>
      <c r="BT38" s="21">
        <v>292123</v>
      </c>
      <c r="BU38" s="21">
        <v>525389</v>
      </c>
      <c r="BV38" s="21">
        <v>2239</v>
      </c>
      <c r="BW38" s="21">
        <v>0</v>
      </c>
      <c r="BX38" s="21">
        <v>2239</v>
      </c>
      <c r="BY38" s="21">
        <v>0</v>
      </c>
      <c r="BZ38" s="21">
        <v>0</v>
      </c>
      <c r="CA38" s="21">
        <v>0</v>
      </c>
      <c r="CB38" s="21">
        <v>4628894</v>
      </c>
      <c r="CC38" s="21">
        <v>85804</v>
      </c>
      <c r="CD38" s="21">
        <v>4714698</v>
      </c>
      <c r="CE38" s="21">
        <v>2730705</v>
      </c>
      <c r="CF38" s="21">
        <v>301218</v>
      </c>
      <c r="CG38" s="21">
        <v>8274249</v>
      </c>
      <c r="CH38" s="21">
        <v>0</v>
      </c>
      <c r="CI38" s="21">
        <v>527628</v>
      </c>
      <c r="CJ38" s="21">
        <v>4714698</v>
      </c>
      <c r="CK38" s="21">
        <v>235505</v>
      </c>
      <c r="CL38" s="21">
        <v>85804</v>
      </c>
      <c r="CM38" s="21">
        <v>4628894</v>
      </c>
      <c r="CN38" s="21">
        <v>292123</v>
      </c>
      <c r="CO38" s="21">
        <v>377927</v>
      </c>
      <c r="CP38" s="21">
        <v>4864399</v>
      </c>
      <c r="CQ38" s="21">
        <v>4716937</v>
      </c>
      <c r="CR38" s="21">
        <v>525389</v>
      </c>
      <c r="CS38" s="21">
        <v>5242326</v>
      </c>
      <c r="CT38" s="4"/>
      <c r="CU38" s="12">
        <v>106</v>
      </c>
      <c r="CV38" s="12">
        <v>675</v>
      </c>
      <c r="CW38" s="12">
        <v>4318</v>
      </c>
      <c r="CX38" s="12">
        <v>29104</v>
      </c>
      <c r="CY38" s="12">
        <v>1149</v>
      </c>
      <c r="CZ38" s="12">
        <v>34571</v>
      </c>
      <c r="DA38" s="12">
        <v>2847</v>
      </c>
      <c r="DB38" s="12">
        <v>17212</v>
      </c>
      <c r="DC38" s="12">
        <v>884</v>
      </c>
      <c r="DD38" s="12">
        <v>20943</v>
      </c>
      <c r="DE38" s="12">
        <v>1207</v>
      </c>
      <c r="DF38" s="12">
        <v>1585</v>
      </c>
      <c r="DG38" s="12">
        <v>37363</v>
      </c>
      <c r="DH38" s="12">
        <v>1095</v>
      </c>
      <c r="DI38" s="12">
        <v>1401</v>
      </c>
      <c r="DJ38" s="12">
        <v>23439</v>
      </c>
      <c r="DK38" s="12">
        <v>15894</v>
      </c>
      <c r="DL38" s="12">
        <v>7238</v>
      </c>
      <c r="DM38" s="4"/>
      <c r="DN38" s="12">
        <v>17077</v>
      </c>
      <c r="DO38" s="12">
        <v>34898</v>
      </c>
      <c r="DP38" s="12">
        <v>51975</v>
      </c>
      <c r="DQ38" s="12">
        <v>53817</v>
      </c>
      <c r="DR38" s="12">
        <v>712</v>
      </c>
      <c r="DS38" s="12">
        <v>9954</v>
      </c>
      <c r="DT38" s="12">
        <v>1512958</v>
      </c>
      <c r="DU38" s="12">
        <v>9040782</v>
      </c>
      <c r="DV38" s="12">
        <v>10553740</v>
      </c>
    </row>
    <row r="39" spans="1:126" ht="15.75" customHeight="1" x14ac:dyDescent="0.2">
      <c r="A39" s="7" t="s">
        <v>165</v>
      </c>
      <c r="B39" s="4"/>
      <c r="C39" s="10">
        <v>1</v>
      </c>
      <c r="D39" s="11">
        <v>0</v>
      </c>
      <c r="E39" s="10">
        <v>85</v>
      </c>
      <c r="F39" s="10">
        <v>1721</v>
      </c>
      <c r="G39" s="4"/>
      <c r="H39" s="10">
        <v>42.4</v>
      </c>
      <c r="I39" s="10">
        <v>41.9</v>
      </c>
      <c r="J39" s="10">
        <v>2.5</v>
      </c>
      <c r="K39" s="10">
        <v>12.5</v>
      </c>
      <c r="L39" s="10">
        <v>0</v>
      </c>
      <c r="M39" s="10">
        <v>99.3</v>
      </c>
      <c r="N39" s="11">
        <v>0</v>
      </c>
      <c r="O39" s="11">
        <v>2.2999999999999998</v>
      </c>
      <c r="P39" s="11">
        <v>9.1</v>
      </c>
      <c r="Q39" s="11">
        <v>15.5</v>
      </c>
      <c r="R39" s="11">
        <v>15.5</v>
      </c>
      <c r="S39" s="11">
        <v>15.6</v>
      </c>
      <c r="T39" s="11">
        <v>18.600000000000001</v>
      </c>
      <c r="U39" s="11">
        <v>13.8</v>
      </c>
      <c r="V39" s="11">
        <v>5</v>
      </c>
      <c r="W39" s="11">
        <v>0</v>
      </c>
      <c r="X39" s="11">
        <v>4</v>
      </c>
      <c r="Y39" s="4"/>
      <c r="Z39" s="11">
        <v>742</v>
      </c>
      <c r="AA39" s="11">
        <v>17607</v>
      </c>
      <c r="AB39" s="11">
        <v>65456</v>
      </c>
      <c r="AC39" s="10">
        <v>209106</v>
      </c>
      <c r="AD39" s="10">
        <v>32223</v>
      </c>
      <c r="AE39" s="10">
        <v>2283</v>
      </c>
      <c r="AF39" s="10">
        <v>13808</v>
      </c>
      <c r="AG39" s="10">
        <v>9208</v>
      </c>
      <c r="AH39" s="11">
        <v>1016406</v>
      </c>
      <c r="AI39" s="4"/>
      <c r="AJ39" s="10">
        <v>987029</v>
      </c>
      <c r="AK39" s="10">
        <v>0</v>
      </c>
      <c r="AL39" s="10">
        <v>81791</v>
      </c>
      <c r="AM39" s="10">
        <v>518901</v>
      </c>
      <c r="AN39" s="10">
        <v>600692</v>
      </c>
      <c r="AO39" s="10">
        <v>1587721</v>
      </c>
      <c r="AP39" s="10">
        <v>745481</v>
      </c>
      <c r="AQ39" s="10">
        <v>0</v>
      </c>
      <c r="AR39" s="10">
        <v>0</v>
      </c>
      <c r="AS39" s="10">
        <v>600692</v>
      </c>
      <c r="AT39" s="10">
        <v>1346173</v>
      </c>
      <c r="AU39" s="11"/>
      <c r="AV39" s="11"/>
      <c r="AW39" s="11"/>
      <c r="AX39" s="10">
        <v>1</v>
      </c>
      <c r="AY39" s="10">
        <v>18</v>
      </c>
      <c r="AZ39" s="10">
        <v>0</v>
      </c>
      <c r="BA39" s="10">
        <v>18</v>
      </c>
      <c r="BB39" s="10">
        <v>0</v>
      </c>
      <c r="BC39" s="10">
        <v>19</v>
      </c>
      <c r="BD39" s="10">
        <v>64</v>
      </c>
      <c r="BE39" s="10">
        <v>32</v>
      </c>
      <c r="BF39" s="10">
        <v>0</v>
      </c>
      <c r="BG39" s="10">
        <v>32</v>
      </c>
      <c r="BH39" s="10">
        <v>0</v>
      </c>
      <c r="BI39" s="10">
        <v>96</v>
      </c>
      <c r="BJ39" s="10">
        <v>508</v>
      </c>
      <c r="BK39" s="10">
        <v>1039</v>
      </c>
      <c r="BL39" s="10">
        <v>0</v>
      </c>
      <c r="BM39" s="10">
        <v>1039</v>
      </c>
      <c r="BN39" s="10">
        <v>0</v>
      </c>
      <c r="BO39" s="10">
        <v>1547</v>
      </c>
      <c r="BP39" s="10">
        <v>3827394</v>
      </c>
      <c r="BQ39" s="10">
        <v>3088782</v>
      </c>
      <c r="BR39" s="4"/>
      <c r="BS39" s="20">
        <v>1101653</v>
      </c>
      <c r="BT39" s="20">
        <v>1162744</v>
      </c>
      <c r="BU39" s="20">
        <v>2264397</v>
      </c>
      <c r="BV39" s="20">
        <v>302486</v>
      </c>
      <c r="BW39" s="20">
        <v>0</v>
      </c>
      <c r="BX39" s="20">
        <v>302486</v>
      </c>
      <c r="BY39" s="20">
        <v>242615</v>
      </c>
      <c r="BZ39" s="20">
        <v>0</v>
      </c>
      <c r="CA39" s="20">
        <v>242615</v>
      </c>
      <c r="CB39" s="20">
        <v>6947135</v>
      </c>
      <c r="CC39" s="20">
        <v>103585</v>
      </c>
      <c r="CD39" s="20">
        <v>7050720</v>
      </c>
      <c r="CE39" s="20">
        <v>11400393</v>
      </c>
      <c r="CF39" s="20">
        <v>1324524</v>
      </c>
      <c r="CG39" s="20">
        <v>22585135</v>
      </c>
      <c r="CH39" s="20">
        <v>0</v>
      </c>
      <c r="CI39" s="20">
        <v>2566883</v>
      </c>
      <c r="CJ39" s="20">
        <v>7293335</v>
      </c>
      <c r="CK39" s="20">
        <v>1404139</v>
      </c>
      <c r="CL39" s="20">
        <v>103585</v>
      </c>
      <c r="CM39" s="20">
        <v>7189750</v>
      </c>
      <c r="CN39" s="20">
        <v>1162744</v>
      </c>
      <c r="CO39" s="20">
        <v>1266329</v>
      </c>
      <c r="CP39" s="20">
        <v>8593889</v>
      </c>
      <c r="CQ39" s="20">
        <v>7353206</v>
      </c>
      <c r="CR39" s="20">
        <v>2507012</v>
      </c>
      <c r="CS39" s="20">
        <v>9860218</v>
      </c>
      <c r="CT39" s="4"/>
      <c r="CU39" s="10">
        <v>344</v>
      </c>
      <c r="CV39" s="10">
        <v>2114</v>
      </c>
      <c r="CW39" s="10">
        <v>11137</v>
      </c>
      <c r="CX39" s="10">
        <v>30389</v>
      </c>
      <c r="CY39" s="10">
        <v>1637</v>
      </c>
      <c r="CZ39" s="10">
        <v>43163</v>
      </c>
      <c r="DA39" s="10">
        <v>7118</v>
      </c>
      <c r="DB39" s="10">
        <v>24026</v>
      </c>
      <c r="DC39" s="10">
        <v>1076</v>
      </c>
      <c r="DD39" s="10">
        <v>32220</v>
      </c>
      <c r="DE39" s="10">
        <v>1199</v>
      </c>
      <c r="DF39" s="10">
        <v>1703</v>
      </c>
      <c r="DG39" s="10">
        <v>46065</v>
      </c>
      <c r="DH39" s="10">
        <v>1104</v>
      </c>
      <c r="DI39" s="10">
        <v>1599</v>
      </c>
      <c r="DJ39" s="10">
        <v>34923</v>
      </c>
      <c r="DK39" s="10">
        <v>505</v>
      </c>
      <c r="DL39" s="10">
        <v>412</v>
      </c>
      <c r="DM39" s="4"/>
      <c r="DN39" s="10">
        <v>16569</v>
      </c>
      <c r="DO39" s="10">
        <v>30853</v>
      </c>
      <c r="DP39" s="10">
        <v>47422</v>
      </c>
      <c r="DQ39" s="10">
        <v>0</v>
      </c>
      <c r="DR39" s="10">
        <v>0</v>
      </c>
      <c r="DS39" s="10">
        <v>9699</v>
      </c>
      <c r="DT39" s="10">
        <v>936091</v>
      </c>
      <c r="DU39" s="10">
        <v>0</v>
      </c>
      <c r="DV39" s="10">
        <v>936091</v>
      </c>
    </row>
    <row r="40" spans="1:126" ht="15.75" customHeight="1" x14ac:dyDescent="0.2">
      <c r="A40" s="8" t="s">
        <v>166</v>
      </c>
      <c r="B40" s="4"/>
      <c r="C40" s="12">
        <v>2</v>
      </c>
      <c r="D40" s="14">
        <v>4500</v>
      </c>
      <c r="E40" s="12">
        <v>69.5</v>
      </c>
      <c r="F40" s="12">
        <v>834</v>
      </c>
      <c r="G40" s="4"/>
      <c r="H40" s="12">
        <v>14.6</v>
      </c>
      <c r="I40" s="12">
        <v>3</v>
      </c>
      <c r="J40" s="12">
        <v>6.2</v>
      </c>
      <c r="K40" s="12">
        <v>0</v>
      </c>
      <c r="L40" s="12">
        <v>0</v>
      </c>
      <c r="M40" s="12">
        <v>23.8</v>
      </c>
      <c r="N40" s="14">
        <v>0.6</v>
      </c>
      <c r="O40" s="14">
        <v>0</v>
      </c>
      <c r="P40" s="14">
        <v>5.6</v>
      </c>
      <c r="Q40" s="14">
        <v>2</v>
      </c>
      <c r="R40" s="14">
        <v>3.6</v>
      </c>
      <c r="S40" s="14">
        <v>8</v>
      </c>
      <c r="T40" s="14">
        <v>0</v>
      </c>
      <c r="U40" s="14">
        <v>3</v>
      </c>
      <c r="V40" s="14">
        <v>0</v>
      </c>
      <c r="W40" s="14">
        <v>1</v>
      </c>
      <c r="X40" s="14">
        <v>0</v>
      </c>
      <c r="Y40" s="4"/>
      <c r="Z40" s="14">
        <v>172</v>
      </c>
      <c r="AA40" s="14">
        <v>3686</v>
      </c>
      <c r="AB40" s="14">
        <v>2692</v>
      </c>
      <c r="AC40" s="12">
        <v>64482</v>
      </c>
      <c r="AD40" s="12">
        <v>5598</v>
      </c>
      <c r="AE40" s="12">
        <v>2608</v>
      </c>
      <c r="AF40" s="12">
        <v>263</v>
      </c>
      <c r="AG40" s="12">
        <v>1085</v>
      </c>
      <c r="AH40" s="14">
        <v>354473</v>
      </c>
      <c r="AI40" s="4"/>
      <c r="AJ40" s="12">
        <v>106407</v>
      </c>
      <c r="AK40" s="12">
        <v>148</v>
      </c>
      <c r="AL40" s="12">
        <v>101403</v>
      </c>
      <c r="AM40" s="12">
        <v>195671</v>
      </c>
      <c r="AN40" s="12">
        <v>297074</v>
      </c>
      <c r="AO40" s="12">
        <v>403629</v>
      </c>
      <c r="AP40" s="12">
        <v>106407</v>
      </c>
      <c r="AQ40" s="12">
        <v>148</v>
      </c>
      <c r="AR40" s="12">
        <v>4336</v>
      </c>
      <c r="AS40" s="12">
        <v>301410</v>
      </c>
      <c r="AT40" s="12">
        <v>407965</v>
      </c>
      <c r="AU40" s="14">
        <v>288</v>
      </c>
      <c r="AV40" s="14">
        <v>60</v>
      </c>
      <c r="AW40" s="14">
        <v>1333</v>
      </c>
      <c r="AX40" s="12">
        <v>0</v>
      </c>
      <c r="AY40" s="12">
        <v>12</v>
      </c>
      <c r="AZ40" s="12">
        <v>0</v>
      </c>
      <c r="BA40" s="12">
        <v>12</v>
      </c>
      <c r="BB40" s="12">
        <v>0</v>
      </c>
      <c r="BC40" s="12">
        <v>12</v>
      </c>
      <c r="BD40" s="12">
        <v>0</v>
      </c>
      <c r="BE40" s="12">
        <v>1</v>
      </c>
      <c r="BF40" s="12">
        <v>0</v>
      </c>
      <c r="BG40" s="12">
        <v>1</v>
      </c>
      <c r="BH40" s="12">
        <v>0</v>
      </c>
      <c r="BI40" s="12">
        <v>1</v>
      </c>
      <c r="BJ40" s="12">
        <v>26</v>
      </c>
      <c r="BK40" s="12">
        <v>119</v>
      </c>
      <c r="BL40" s="12">
        <v>0</v>
      </c>
      <c r="BM40" s="12">
        <v>119</v>
      </c>
      <c r="BN40" s="12">
        <v>0</v>
      </c>
      <c r="BO40" s="12">
        <v>145</v>
      </c>
      <c r="BP40" s="12">
        <v>825409</v>
      </c>
      <c r="BQ40" s="12">
        <v>1355838</v>
      </c>
      <c r="BR40" s="4"/>
      <c r="BS40" s="21">
        <v>152533</v>
      </c>
      <c r="BT40" s="21">
        <v>183375</v>
      </c>
      <c r="BU40" s="21">
        <v>335908</v>
      </c>
      <c r="BV40" s="21">
        <v>28074</v>
      </c>
      <c r="BW40" s="21">
        <v>0</v>
      </c>
      <c r="BX40" s="21">
        <v>28074</v>
      </c>
      <c r="BY40" s="21">
        <v>109670</v>
      </c>
      <c r="BZ40" s="21">
        <v>0</v>
      </c>
      <c r="CA40" s="21">
        <v>109670</v>
      </c>
      <c r="CB40" s="21">
        <v>2310966</v>
      </c>
      <c r="CC40" s="21">
        <v>8570</v>
      </c>
      <c r="CD40" s="21">
        <v>2319536</v>
      </c>
      <c r="CE40" s="21">
        <v>2173412</v>
      </c>
      <c r="CF40" s="21">
        <v>208692</v>
      </c>
      <c r="CG40" s="21">
        <v>5175292</v>
      </c>
      <c r="CH40" s="21">
        <v>0</v>
      </c>
      <c r="CI40" s="21">
        <v>363982</v>
      </c>
      <c r="CJ40" s="21">
        <v>2429206</v>
      </c>
      <c r="CK40" s="21">
        <v>180607</v>
      </c>
      <c r="CL40" s="21">
        <v>8570</v>
      </c>
      <c r="CM40" s="21">
        <v>2420636</v>
      </c>
      <c r="CN40" s="21">
        <v>183375</v>
      </c>
      <c r="CO40" s="21">
        <v>191945</v>
      </c>
      <c r="CP40" s="21">
        <v>2601243</v>
      </c>
      <c r="CQ40" s="21">
        <v>2347610</v>
      </c>
      <c r="CR40" s="21">
        <v>445578</v>
      </c>
      <c r="CS40" s="21">
        <v>2793188</v>
      </c>
      <c r="CT40" s="4"/>
      <c r="CU40" s="12">
        <v>255</v>
      </c>
      <c r="CV40" s="12">
        <v>346</v>
      </c>
      <c r="CW40" s="12">
        <v>1432</v>
      </c>
      <c r="CX40" s="12">
        <v>11347</v>
      </c>
      <c r="CY40" s="12">
        <v>1723</v>
      </c>
      <c r="CZ40" s="12">
        <v>14502</v>
      </c>
      <c r="DA40" s="12">
        <v>839</v>
      </c>
      <c r="DB40" s="12">
        <v>8176</v>
      </c>
      <c r="DC40" s="12">
        <v>775</v>
      </c>
      <c r="DD40" s="12">
        <v>9790</v>
      </c>
      <c r="DE40" s="12">
        <v>392</v>
      </c>
      <c r="DF40" s="12">
        <v>598</v>
      </c>
      <c r="DG40" s="12">
        <v>15492</v>
      </c>
      <c r="DH40" s="12">
        <v>361</v>
      </c>
      <c r="DI40" s="12">
        <v>546</v>
      </c>
      <c r="DJ40" s="12">
        <v>10697</v>
      </c>
      <c r="DK40" s="12">
        <v>165</v>
      </c>
      <c r="DL40" s="12">
        <v>151</v>
      </c>
      <c r="DM40" s="4"/>
      <c r="DN40" s="12">
        <v>5719</v>
      </c>
      <c r="DO40" s="12">
        <v>543</v>
      </c>
      <c r="DP40" s="12">
        <v>6262</v>
      </c>
      <c r="DQ40" s="12">
        <v>15789</v>
      </c>
      <c r="DR40" s="12">
        <v>2438</v>
      </c>
      <c r="DS40" s="12">
        <v>845</v>
      </c>
      <c r="DT40" s="12">
        <v>0</v>
      </c>
      <c r="DU40" s="12">
        <v>0</v>
      </c>
      <c r="DV40" s="12">
        <v>0</v>
      </c>
    </row>
    <row r="41" spans="1:126" ht="15.75" customHeight="1" x14ac:dyDescent="0.2">
      <c r="A41" s="7" t="s">
        <v>167</v>
      </c>
      <c r="B41" s="4"/>
      <c r="C41" s="10">
        <v>6</v>
      </c>
      <c r="D41" s="11"/>
      <c r="E41" s="10">
        <v>131</v>
      </c>
      <c r="F41" s="10">
        <v>3932</v>
      </c>
      <c r="G41" s="4"/>
      <c r="H41" s="10">
        <v>50</v>
      </c>
      <c r="I41" s="10">
        <v>0</v>
      </c>
      <c r="J41" s="10">
        <v>38.200000000000003</v>
      </c>
      <c r="K41" s="10">
        <v>4</v>
      </c>
      <c r="L41" s="10">
        <v>2.8</v>
      </c>
      <c r="M41" s="10">
        <v>95</v>
      </c>
      <c r="N41" s="11"/>
      <c r="O41" s="11"/>
      <c r="P41" s="11"/>
      <c r="Q41" s="11"/>
      <c r="R41" s="11"/>
      <c r="S41" s="11"/>
      <c r="T41" s="11"/>
      <c r="U41" s="11"/>
      <c r="V41" s="11"/>
      <c r="W41" s="11"/>
      <c r="X41" s="11"/>
      <c r="Y41" s="4"/>
      <c r="Z41" s="11">
        <v>305</v>
      </c>
      <c r="AA41" s="11">
        <v>14821</v>
      </c>
      <c r="AB41" s="11">
        <v>6540</v>
      </c>
      <c r="AC41" s="10">
        <v>132828</v>
      </c>
      <c r="AD41" s="10">
        <v>32123</v>
      </c>
      <c r="AE41" s="10">
        <v>3970</v>
      </c>
      <c r="AF41" s="10">
        <v>1891</v>
      </c>
      <c r="AG41" s="10">
        <v>5387</v>
      </c>
      <c r="AH41" s="11"/>
      <c r="AI41" s="4"/>
      <c r="AJ41" s="10">
        <v>1001494</v>
      </c>
      <c r="AK41" s="10">
        <v>34908</v>
      </c>
      <c r="AL41" s="10">
        <v>400043</v>
      </c>
      <c r="AM41" s="10">
        <v>321142</v>
      </c>
      <c r="AN41" s="10">
        <v>721185</v>
      </c>
      <c r="AO41" s="10">
        <v>1757587</v>
      </c>
      <c r="AP41" s="10">
        <v>866237</v>
      </c>
      <c r="AQ41" s="10">
        <v>1735</v>
      </c>
      <c r="AR41" s="10">
        <v>128585</v>
      </c>
      <c r="AS41" s="10">
        <v>849770</v>
      </c>
      <c r="AT41" s="10">
        <v>1717742</v>
      </c>
      <c r="AU41" s="11"/>
      <c r="AV41" s="11"/>
      <c r="AW41" s="11"/>
      <c r="AX41" s="10">
        <v>7</v>
      </c>
      <c r="AY41" s="10">
        <v>4394</v>
      </c>
      <c r="AZ41" s="10">
        <v>0</v>
      </c>
      <c r="BA41" s="10">
        <v>4394</v>
      </c>
      <c r="BB41" s="10">
        <v>0</v>
      </c>
      <c r="BC41" s="10">
        <v>4401</v>
      </c>
      <c r="BD41" s="10">
        <v>145</v>
      </c>
      <c r="BE41" s="10">
        <v>46</v>
      </c>
      <c r="BF41" s="10">
        <v>0</v>
      </c>
      <c r="BG41" s="10">
        <v>46</v>
      </c>
      <c r="BH41" s="10">
        <v>0</v>
      </c>
      <c r="BI41" s="10">
        <v>191</v>
      </c>
      <c r="BJ41" s="10">
        <v>577</v>
      </c>
      <c r="BK41" s="10">
        <v>57006</v>
      </c>
      <c r="BL41" s="10">
        <v>0</v>
      </c>
      <c r="BM41" s="10">
        <v>57006</v>
      </c>
      <c r="BN41" s="10">
        <v>0</v>
      </c>
      <c r="BO41" s="10">
        <v>57583</v>
      </c>
      <c r="BP41" s="10">
        <v>2606866</v>
      </c>
      <c r="BQ41" s="10">
        <v>2945913</v>
      </c>
      <c r="BR41" s="4"/>
      <c r="BS41" s="20">
        <v>1247385</v>
      </c>
      <c r="BT41" s="20">
        <v>170289</v>
      </c>
      <c r="BU41" s="20">
        <v>1417674</v>
      </c>
      <c r="BV41" s="20">
        <v>369924</v>
      </c>
      <c r="BW41" s="20">
        <v>4842</v>
      </c>
      <c r="BX41" s="20">
        <v>374766</v>
      </c>
      <c r="BY41" s="20">
        <v>768717</v>
      </c>
      <c r="BZ41" s="20">
        <v>1850</v>
      </c>
      <c r="CA41" s="20">
        <v>770567</v>
      </c>
      <c r="CB41" s="20">
        <v>9980324</v>
      </c>
      <c r="CC41" s="20">
        <v>168937</v>
      </c>
      <c r="CD41" s="20">
        <v>10149261</v>
      </c>
      <c r="CE41" s="20">
        <v>9035641</v>
      </c>
      <c r="CF41" s="20">
        <v>1004832</v>
      </c>
      <c r="CG41" s="20">
        <v>22752741</v>
      </c>
      <c r="CH41" s="20">
        <v>1039158</v>
      </c>
      <c r="CI41" s="20">
        <v>1792440</v>
      </c>
      <c r="CJ41" s="20">
        <v>10919828</v>
      </c>
      <c r="CK41" s="20">
        <v>1617309</v>
      </c>
      <c r="CL41" s="20">
        <v>170787</v>
      </c>
      <c r="CM41" s="20">
        <v>10749041</v>
      </c>
      <c r="CN41" s="20">
        <v>175131</v>
      </c>
      <c r="CO41" s="20">
        <v>345918</v>
      </c>
      <c r="CP41" s="20">
        <v>12366350</v>
      </c>
      <c r="CQ41" s="20">
        <v>10524027</v>
      </c>
      <c r="CR41" s="20">
        <v>2188241</v>
      </c>
      <c r="CS41" s="20">
        <v>12712268</v>
      </c>
      <c r="CT41" s="4"/>
      <c r="CU41" s="10">
        <v>598</v>
      </c>
      <c r="CV41" s="10">
        <v>3831</v>
      </c>
      <c r="CW41" s="10">
        <v>8179</v>
      </c>
      <c r="CX41" s="10">
        <v>16946</v>
      </c>
      <c r="CY41" s="10">
        <v>5</v>
      </c>
      <c r="CZ41" s="10">
        <v>25130</v>
      </c>
      <c r="DA41" s="10">
        <v>6162</v>
      </c>
      <c r="DB41" s="10">
        <v>13347</v>
      </c>
      <c r="DC41" s="10">
        <v>56</v>
      </c>
      <c r="DD41" s="10">
        <v>19565</v>
      </c>
      <c r="DE41" s="10">
        <v>1681</v>
      </c>
      <c r="DF41" s="10">
        <v>2401</v>
      </c>
      <c r="DG41" s="10">
        <v>29212</v>
      </c>
      <c r="DH41" s="10">
        <v>1446</v>
      </c>
      <c r="DI41" s="10">
        <v>2113</v>
      </c>
      <c r="DJ41" s="10">
        <v>23124</v>
      </c>
      <c r="DK41" s="10">
        <v>137</v>
      </c>
      <c r="DL41" s="10">
        <v>126</v>
      </c>
      <c r="DM41" s="4"/>
      <c r="DN41" s="10">
        <v>5649</v>
      </c>
      <c r="DO41" s="10">
        <v>102</v>
      </c>
      <c r="DP41" s="10">
        <v>5751</v>
      </c>
      <c r="DQ41" s="10">
        <v>107290</v>
      </c>
      <c r="DR41" s="10">
        <v>9524</v>
      </c>
      <c r="DS41" s="10">
        <v>2067</v>
      </c>
      <c r="DT41" s="10">
        <v>513486</v>
      </c>
      <c r="DU41" s="10">
        <v>153161</v>
      </c>
      <c r="DV41" s="10">
        <v>666647</v>
      </c>
    </row>
    <row r="42" spans="1:126" ht="15.75" customHeight="1" x14ac:dyDescent="0.2">
      <c r="A42" s="8" t="s">
        <v>168</v>
      </c>
      <c r="B42" s="4"/>
      <c r="C42" s="12">
        <v>3</v>
      </c>
      <c r="D42" s="14">
        <v>12975</v>
      </c>
      <c r="E42" s="12">
        <v>90</v>
      </c>
      <c r="F42" s="12">
        <v>1790</v>
      </c>
      <c r="G42" s="4"/>
      <c r="H42" s="12">
        <v>41.2</v>
      </c>
      <c r="I42" s="12">
        <v>25.6</v>
      </c>
      <c r="J42" s="12">
        <v>3.8</v>
      </c>
      <c r="K42" s="12">
        <v>3.9</v>
      </c>
      <c r="L42" s="12">
        <v>0</v>
      </c>
      <c r="M42" s="12">
        <v>74.5</v>
      </c>
      <c r="N42" s="14">
        <v>0</v>
      </c>
      <c r="O42" s="14">
        <v>0</v>
      </c>
      <c r="P42" s="14">
        <v>2.8</v>
      </c>
      <c r="Q42" s="14">
        <v>21.8</v>
      </c>
      <c r="R42" s="14">
        <v>4.4000000000000004</v>
      </c>
      <c r="S42" s="14">
        <v>22.6</v>
      </c>
      <c r="T42" s="14">
        <v>13.9</v>
      </c>
      <c r="U42" s="14">
        <v>3</v>
      </c>
      <c r="V42" s="14">
        <v>2</v>
      </c>
      <c r="W42" s="14">
        <v>3</v>
      </c>
      <c r="X42" s="14">
        <v>1</v>
      </c>
      <c r="Y42" s="4"/>
      <c r="Z42" s="14">
        <v>85</v>
      </c>
      <c r="AA42" s="14">
        <v>841</v>
      </c>
      <c r="AB42" s="14">
        <v>32247</v>
      </c>
      <c r="AC42" s="12">
        <v>89504</v>
      </c>
      <c r="AD42" s="12">
        <v>24765</v>
      </c>
      <c r="AE42" s="12" t="s">
        <v>132</v>
      </c>
      <c r="AF42" s="12">
        <v>7323</v>
      </c>
      <c r="AG42" s="12">
        <v>11570</v>
      </c>
      <c r="AH42" s="14">
        <v>1549306</v>
      </c>
      <c r="AI42" s="4"/>
      <c r="AJ42" s="12">
        <v>432154</v>
      </c>
      <c r="AK42" s="12">
        <v>1235</v>
      </c>
      <c r="AL42" s="12">
        <v>275229</v>
      </c>
      <c r="AM42" s="12">
        <v>180816</v>
      </c>
      <c r="AN42" s="12">
        <v>456045</v>
      </c>
      <c r="AO42" s="12">
        <v>889434</v>
      </c>
      <c r="AP42" s="12">
        <v>338419</v>
      </c>
      <c r="AQ42" s="12">
        <v>153</v>
      </c>
      <c r="AR42" s="12">
        <v>9972</v>
      </c>
      <c r="AS42" s="12">
        <v>466017</v>
      </c>
      <c r="AT42" s="12">
        <v>804589</v>
      </c>
      <c r="AU42" s="14">
        <v>17</v>
      </c>
      <c r="AV42" s="14">
        <v>4829</v>
      </c>
      <c r="AW42" s="14">
        <v>144478</v>
      </c>
      <c r="AX42" s="12">
        <v>14</v>
      </c>
      <c r="AY42" s="12">
        <v>0</v>
      </c>
      <c r="AZ42" s="12">
        <v>0</v>
      </c>
      <c r="BA42" s="12">
        <v>0</v>
      </c>
      <c r="BB42" s="12">
        <v>0</v>
      </c>
      <c r="BC42" s="12">
        <v>14</v>
      </c>
      <c r="BD42" s="12">
        <v>54</v>
      </c>
      <c r="BE42" s="12">
        <v>54</v>
      </c>
      <c r="BF42" s="12">
        <v>0</v>
      </c>
      <c r="BG42" s="12">
        <v>54</v>
      </c>
      <c r="BH42" s="12">
        <v>0</v>
      </c>
      <c r="BI42" s="12">
        <v>108</v>
      </c>
      <c r="BJ42" s="12">
        <v>55</v>
      </c>
      <c r="BK42" s="12">
        <v>282</v>
      </c>
      <c r="BL42" s="12">
        <v>0</v>
      </c>
      <c r="BM42" s="12">
        <v>282</v>
      </c>
      <c r="BN42" s="12">
        <v>0</v>
      </c>
      <c r="BO42" s="12">
        <v>337</v>
      </c>
      <c r="BP42" s="12" t="s">
        <v>132</v>
      </c>
      <c r="BQ42" s="12" t="s">
        <v>132</v>
      </c>
      <c r="BR42" s="4"/>
      <c r="BS42" s="21">
        <v>716904</v>
      </c>
      <c r="BT42" s="21">
        <v>353724</v>
      </c>
      <c r="BU42" s="21">
        <v>1070628</v>
      </c>
      <c r="BV42" s="21">
        <v>84711</v>
      </c>
      <c r="BW42" s="21">
        <v>0</v>
      </c>
      <c r="BX42" s="21">
        <v>84711</v>
      </c>
      <c r="BY42" s="21">
        <v>110829</v>
      </c>
      <c r="BZ42" s="21">
        <v>0</v>
      </c>
      <c r="CA42" s="21">
        <v>110829</v>
      </c>
      <c r="CB42" s="21">
        <v>4938728</v>
      </c>
      <c r="CC42" s="21">
        <v>36092</v>
      </c>
      <c r="CD42" s="21">
        <v>4974820</v>
      </c>
      <c r="CE42" s="21">
        <v>7624649</v>
      </c>
      <c r="CF42" s="21">
        <v>199224</v>
      </c>
      <c r="CG42" s="21">
        <v>14064861</v>
      </c>
      <c r="CH42" s="21">
        <v>0</v>
      </c>
      <c r="CI42" s="21">
        <v>1155339</v>
      </c>
      <c r="CJ42" s="21">
        <v>5085649</v>
      </c>
      <c r="CK42" s="21">
        <v>801615</v>
      </c>
      <c r="CL42" s="21">
        <v>36092</v>
      </c>
      <c r="CM42" s="21">
        <v>5049557</v>
      </c>
      <c r="CN42" s="21">
        <v>353724</v>
      </c>
      <c r="CO42" s="21">
        <v>389816</v>
      </c>
      <c r="CP42" s="21">
        <v>5851172</v>
      </c>
      <c r="CQ42" s="21">
        <v>5059531</v>
      </c>
      <c r="CR42" s="21">
        <v>1181457</v>
      </c>
      <c r="CS42" s="21">
        <v>6240988</v>
      </c>
      <c r="CT42" s="4"/>
      <c r="CU42" s="12">
        <v>8</v>
      </c>
      <c r="CV42" s="12">
        <v>6658</v>
      </c>
      <c r="CW42" s="12">
        <v>7797</v>
      </c>
      <c r="CX42" s="12">
        <v>23954</v>
      </c>
      <c r="CY42" s="12">
        <v>1230</v>
      </c>
      <c r="CZ42" s="12">
        <v>32981</v>
      </c>
      <c r="DA42" s="12">
        <v>4847</v>
      </c>
      <c r="DB42" s="12">
        <v>19538</v>
      </c>
      <c r="DC42" s="12">
        <v>644</v>
      </c>
      <c r="DD42" s="12">
        <v>25029</v>
      </c>
      <c r="DE42" s="12">
        <v>1058</v>
      </c>
      <c r="DF42" s="12">
        <v>1309</v>
      </c>
      <c r="DG42" s="12">
        <v>35348</v>
      </c>
      <c r="DH42" s="12">
        <v>977</v>
      </c>
      <c r="DI42" s="12">
        <v>1193</v>
      </c>
      <c r="DJ42" s="12">
        <v>27199</v>
      </c>
      <c r="DK42" s="12">
        <v>927</v>
      </c>
      <c r="DL42" s="12">
        <v>337</v>
      </c>
      <c r="DM42" s="4"/>
      <c r="DN42" s="12">
        <v>37014</v>
      </c>
      <c r="DO42" s="12">
        <v>1699</v>
      </c>
      <c r="DP42" s="12">
        <v>38713</v>
      </c>
      <c r="DQ42" s="12">
        <v>25440</v>
      </c>
      <c r="DR42" s="12">
        <v>3777</v>
      </c>
      <c r="DS42" s="12">
        <v>2684</v>
      </c>
      <c r="DT42" s="12">
        <v>2885244</v>
      </c>
      <c r="DU42" s="12">
        <v>569013</v>
      </c>
      <c r="DV42" s="12">
        <v>3454257</v>
      </c>
    </row>
    <row r="43" spans="1:126" ht="15.75" customHeight="1" x14ac:dyDescent="0.2">
      <c r="A43" s="7" t="s">
        <v>169</v>
      </c>
      <c r="B43" s="4"/>
      <c r="C43" s="10">
        <v>7</v>
      </c>
      <c r="D43" s="11">
        <v>13173</v>
      </c>
      <c r="E43" s="10">
        <v>136</v>
      </c>
      <c r="F43" s="10">
        <v>2644</v>
      </c>
      <c r="G43" s="4"/>
      <c r="H43" s="10">
        <v>42.8</v>
      </c>
      <c r="I43" s="10">
        <v>16.3</v>
      </c>
      <c r="J43" s="10">
        <v>5.8</v>
      </c>
      <c r="K43" s="10">
        <v>3.6</v>
      </c>
      <c r="L43" s="10">
        <v>1</v>
      </c>
      <c r="M43" s="10">
        <v>69.5</v>
      </c>
      <c r="N43" s="11">
        <v>0</v>
      </c>
      <c r="O43" s="11">
        <v>0</v>
      </c>
      <c r="P43" s="11">
        <v>0</v>
      </c>
      <c r="Q43" s="11">
        <v>22.9</v>
      </c>
      <c r="R43" s="11">
        <v>5.7</v>
      </c>
      <c r="S43" s="11">
        <v>20.2</v>
      </c>
      <c r="T43" s="11">
        <v>10.4</v>
      </c>
      <c r="U43" s="11">
        <v>4.5999999999999996</v>
      </c>
      <c r="V43" s="11">
        <v>2.9</v>
      </c>
      <c r="W43" s="11">
        <v>1.8</v>
      </c>
      <c r="X43" s="11">
        <v>1</v>
      </c>
      <c r="Y43" s="4"/>
      <c r="Z43" s="11" t="s">
        <v>132</v>
      </c>
      <c r="AA43" s="11" t="s">
        <v>132</v>
      </c>
      <c r="AB43" s="11" t="s">
        <v>132</v>
      </c>
      <c r="AC43" s="10">
        <v>168489</v>
      </c>
      <c r="AD43" s="10">
        <v>0</v>
      </c>
      <c r="AE43" s="10">
        <v>2229</v>
      </c>
      <c r="AF43" s="10">
        <v>5301</v>
      </c>
      <c r="AG43" s="10">
        <v>6073</v>
      </c>
      <c r="AH43" s="11">
        <v>1081327</v>
      </c>
      <c r="AI43" s="4"/>
      <c r="AJ43" s="10">
        <v>364969</v>
      </c>
      <c r="AK43" s="10">
        <v>107</v>
      </c>
      <c r="AL43" s="10">
        <v>134889</v>
      </c>
      <c r="AM43" s="10">
        <v>505949</v>
      </c>
      <c r="AN43" s="10">
        <v>640838</v>
      </c>
      <c r="AO43" s="10">
        <v>1005914</v>
      </c>
      <c r="AP43" s="10">
        <v>267221</v>
      </c>
      <c r="AQ43" s="10">
        <v>73</v>
      </c>
      <c r="AR43" s="10">
        <v>238834</v>
      </c>
      <c r="AS43" s="10">
        <v>879672</v>
      </c>
      <c r="AT43" s="10">
        <v>1146966</v>
      </c>
      <c r="AU43" s="11">
        <v>660</v>
      </c>
      <c r="AV43" s="11">
        <v>2032</v>
      </c>
      <c r="AW43" s="11">
        <v>18992</v>
      </c>
      <c r="AX43" s="10">
        <v>0</v>
      </c>
      <c r="AY43" s="10">
        <v>5521</v>
      </c>
      <c r="AZ43" s="10">
        <v>0</v>
      </c>
      <c r="BA43" s="10">
        <v>5521</v>
      </c>
      <c r="BB43" s="10">
        <v>0</v>
      </c>
      <c r="BC43" s="10">
        <v>5521</v>
      </c>
      <c r="BD43" s="10">
        <v>37</v>
      </c>
      <c r="BE43" s="10">
        <v>9</v>
      </c>
      <c r="BF43" s="10">
        <v>0</v>
      </c>
      <c r="BG43" s="10">
        <v>9</v>
      </c>
      <c r="BH43" s="10">
        <v>0</v>
      </c>
      <c r="BI43" s="10">
        <v>46</v>
      </c>
      <c r="BJ43" s="10">
        <v>186</v>
      </c>
      <c r="BK43" s="10">
        <v>42407</v>
      </c>
      <c r="BL43" s="10">
        <v>0</v>
      </c>
      <c r="BM43" s="10">
        <v>42407</v>
      </c>
      <c r="BN43" s="10">
        <v>0</v>
      </c>
      <c r="BO43" s="10">
        <v>42593</v>
      </c>
      <c r="BP43" s="10">
        <v>2451894</v>
      </c>
      <c r="BQ43" s="10">
        <v>1244691</v>
      </c>
      <c r="BR43" s="4"/>
      <c r="BS43" s="20">
        <v>2209694</v>
      </c>
      <c r="BT43" s="20">
        <v>268564</v>
      </c>
      <c r="BU43" s="20">
        <v>2478258</v>
      </c>
      <c r="BV43" s="20">
        <v>82037</v>
      </c>
      <c r="BW43" s="20">
        <v>0</v>
      </c>
      <c r="BX43" s="20">
        <v>82037</v>
      </c>
      <c r="BY43" s="20">
        <v>68522</v>
      </c>
      <c r="BZ43" s="20">
        <v>0</v>
      </c>
      <c r="CA43" s="20">
        <v>68522</v>
      </c>
      <c r="CB43" s="20">
        <v>3377344</v>
      </c>
      <c r="CC43" s="20">
        <v>89119</v>
      </c>
      <c r="CD43" s="20">
        <v>3466463</v>
      </c>
      <c r="CE43" s="20">
        <v>7497970</v>
      </c>
      <c r="CF43" s="20">
        <v>897179</v>
      </c>
      <c r="CG43" s="20">
        <v>14490429</v>
      </c>
      <c r="CH43" s="20">
        <v>0</v>
      </c>
      <c r="CI43" s="20">
        <v>2560295</v>
      </c>
      <c r="CJ43" s="20">
        <v>3534985</v>
      </c>
      <c r="CK43" s="20">
        <v>2291731</v>
      </c>
      <c r="CL43" s="20">
        <v>89119</v>
      </c>
      <c r="CM43" s="20">
        <v>3445866</v>
      </c>
      <c r="CN43" s="20">
        <v>268564</v>
      </c>
      <c r="CO43" s="20">
        <v>357683</v>
      </c>
      <c r="CP43" s="20">
        <v>5737597</v>
      </c>
      <c r="CQ43" s="20">
        <v>3548500</v>
      </c>
      <c r="CR43" s="20">
        <v>2546780</v>
      </c>
      <c r="CS43" s="20">
        <v>6095280</v>
      </c>
      <c r="CT43" s="4"/>
      <c r="CU43" s="10">
        <v>370</v>
      </c>
      <c r="CV43" s="10">
        <v>459</v>
      </c>
      <c r="CW43" s="10">
        <v>3688</v>
      </c>
      <c r="CX43" s="10">
        <v>22500</v>
      </c>
      <c r="CY43" s="10">
        <v>15812</v>
      </c>
      <c r="CZ43" s="10">
        <v>42000</v>
      </c>
      <c r="DA43" s="10">
        <v>2382</v>
      </c>
      <c r="DB43" s="10">
        <v>16664</v>
      </c>
      <c r="DC43" s="10">
        <v>8036</v>
      </c>
      <c r="DD43" s="10">
        <v>27082</v>
      </c>
      <c r="DE43" s="10">
        <v>921</v>
      </c>
      <c r="DF43" s="10">
        <v>1003</v>
      </c>
      <c r="DG43" s="10">
        <v>43924</v>
      </c>
      <c r="DH43" s="10">
        <v>868</v>
      </c>
      <c r="DI43" s="10">
        <v>687</v>
      </c>
      <c r="DJ43" s="10">
        <v>28637</v>
      </c>
      <c r="DK43" s="10">
        <v>490</v>
      </c>
      <c r="DL43" s="10">
        <v>251</v>
      </c>
      <c r="DM43" s="4"/>
      <c r="DN43" s="10">
        <v>5163</v>
      </c>
      <c r="DO43" s="10">
        <v>1480</v>
      </c>
      <c r="DP43" s="10">
        <v>6643</v>
      </c>
      <c r="DQ43" s="10">
        <v>14116</v>
      </c>
      <c r="DR43" s="10">
        <v>1551</v>
      </c>
      <c r="DS43" s="10">
        <v>1078</v>
      </c>
      <c r="DT43" s="10">
        <v>551251</v>
      </c>
      <c r="DU43" s="10" t="s">
        <v>132</v>
      </c>
      <c r="DV43" s="10">
        <v>551251</v>
      </c>
    </row>
    <row r="44" spans="1:126" ht="15.75" customHeight="1" x14ac:dyDescent="0.2">
      <c r="A44" s="8" t="s">
        <v>170</v>
      </c>
      <c r="B44" s="4"/>
      <c r="C44" s="12">
        <v>7</v>
      </c>
      <c r="D44" s="14">
        <v>25878</v>
      </c>
      <c r="E44" s="12">
        <v>81</v>
      </c>
      <c r="F44" s="12">
        <v>4117</v>
      </c>
      <c r="G44" s="4"/>
      <c r="H44" s="12">
        <v>53.5</v>
      </c>
      <c r="I44" s="12">
        <v>23.4</v>
      </c>
      <c r="J44" s="12">
        <v>30.3</v>
      </c>
      <c r="K44" s="12">
        <v>7</v>
      </c>
      <c r="L44" s="12">
        <v>0</v>
      </c>
      <c r="M44" s="12">
        <v>114.2</v>
      </c>
      <c r="N44" s="14">
        <v>0</v>
      </c>
      <c r="O44" s="14">
        <v>0</v>
      </c>
      <c r="P44" s="14">
        <v>29.8</v>
      </c>
      <c r="Q44" s="14">
        <v>6.9</v>
      </c>
      <c r="R44" s="14">
        <v>17</v>
      </c>
      <c r="S44" s="14">
        <v>26</v>
      </c>
      <c r="T44" s="14">
        <v>16.5</v>
      </c>
      <c r="U44" s="14">
        <v>9</v>
      </c>
      <c r="V44" s="14">
        <v>5</v>
      </c>
      <c r="W44" s="14">
        <v>4</v>
      </c>
      <c r="X44" s="14">
        <v>0</v>
      </c>
      <c r="Y44" s="4"/>
      <c r="Z44" s="14">
        <v>601</v>
      </c>
      <c r="AA44" s="14">
        <v>13927</v>
      </c>
      <c r="AB44" s="14">
        <v>0</v>
      </c>
      <c r="AC44" s="12">
        <v>282584</v>
      </c>
      <c r="AD44" s="12">
        <v>9583</v>
      </c>
      <c r="AE44" s="12">
        <v>1257</v>
      </c>
      <c r="AF44" s="12">
        <v>2011</v>
      </c>
      <c r="AG44" s="12">
        <v>1355</v>
      </c>
      <c r="AH44" s="14">
        <v>1459717</v>
      </c>
      <c r="AI44" s="4"/>
      <c r="AJ44" s="12">
        <v>1562738</v>
      </c>
      <c r="AK44" s="12">
        <v>288</v>
      </c>
      <c r="AL44" s="12">
        <v>602433</v>
      </c>
      <c r="AM44" s="12">
        <v>238515</v>
      </c>
      <c r="AN44" s="12">
        <v>840948</v>
      </c>
      <c r="AO44" s="12">
        <v>2403974</v>
      </c>
      <c r="AP44" s="12">
        <v>634507</v>
      </c>
      <c r="AQ44" s="12">
        <v>252</v>
      </c>
      <c r="AR44" s="12">
        <v>40537</v>
      </c>
      <c r="AS44" s="12">
        <v>881485</v>
      </c>
      <c r="AT44" s="12">
        <v>1516244</v>
      </c>
      <c r="AU44" s="14">
        <v>83</v>
      </c>
      <c r="AV44" s="14">
        <v>5430</v>
      </c>
      <c r="AW44" s="14">
        <v>114414</v>
      </c>
      <c r="AX44" s="12">
        <v>1</v>
      </c>
      <c r="AY44" s="12">
        <v>2</v>
      </c>
      <c r="AZ44" s="12">
        <v>0</v>
      </c>
      <c r="BA44" s="12">
        <v>2</v>
      </c>
      <c r="BB44" s="12">
        <v>0</v>
      </c>
      <c r="BC44" s="12">
        <v>3</v>
      </c>
      <c r="BD44" s="12">
        <v>3</v>
      </c>
      <c r="BE44" s="12">
        <v>51</v>
      </c>
      <c r="BF44" s="12">
        <v>0</v>
      </c>
      <c r="BG44" s="12">
        <v>51</v>
      </c>
      <c r="BH44" s="12">
        <v>0</v>
      </c>
      <c r="BI44" s="12">
        <v>54</v>
      </c>
      <c r="BJ44" s="12">
        <v>249</v>
      </c>
      <c r="BK44" s="12">
        <v>87</v>
      </c>
      <c r="BL44" s="12">
        <v>0</v>
      </c>
      <c r="BM44" s="12">
        <v>87</v>
      </c>
      <c r="BN44" s="12">
        <v>0</v>
      </c>
      <c r="BO44" s="12">
        <v>336</v>
      </c>
      <c r="BP44" s="12">
        <v>5656798</v>
      </c>
      <c r="BQ44" s="12">
        <v>3628952</v>
      </c>
      <c r="BR44" s="4"/>
      <c r="BS44" s="21">
        <v>2308008</v>
      </c>
      <c r="BT44" s="21">
        <v>1825005</v>
      </c>
      <c r="BU44" s="21">
        <v>4133013</v>
      </c>
      <c r="BV44" s="21">
        <v>1160038</v>
      </c>
      <c r="BW44" s="21">
        <v>0</v>
      </c>
      <c r="BX44" s="21">
        <v>1160038</v>
      </c>
      <c r="BY44" s="21">
        <v>4655364</v>
      </c>
      <c r="BZ44" s="21">
        <v>130143</v>
      </c>
      <c r="CA44" s="21">
        <v>4785507</v>
      </c>
      <c r="CB44" s="21">
        <v>3089337</v>
      </c>
      <c r="CC44" s="21">
        <v>0</v>
      </c>
      <c r="CD44" s="21">
        <v>3089337</v>
      </c>
      <c r="CE44" s="21">
        <v>12729265</v>
      </c>
      <c r="CF44" s="21">
        <v>2142947</v>
      </c>
      <c r="CG44" s="21">
        <v>28040107</v>
      </c>
      <c r="CH44" s="21">
        <v>0</v>
      </c>
      <c r="CI44" s="21">
        <v>5293051</v>
      </c>
      <c r="CJ44" s="21">
        <v>7874844</v>
      </c>
      <c r="CK44" s="21">
        <v>3468046</v>
      </c>
      <c r="CL44" s="21">
        <v>130143</v>
      </c>
      <c r="CM44" s="21">
        <v>7744701</v>
      </c>
      <c r="CN44" s="21">
        <v>1825005</v>
      </c>
      <c r="CO44" s="21">
        <v>1955148</v>
      </c>
      <c r="CP44" s="21">
        <v>11212747</v>
      </c>
      <c r="CQ44" s="21">
        <v>4249375</v>
      </c>
      <c r="CR44" s="21">
        <v>8918520</v>
      </c>
      <c r="CS44" s="21">
        <v>13167895</v>
      </c>
      <c r="CT44" s="4"/>
      <c r="CU44" s="12">
        <v>228</v>
      </c>
      <c r="CV44" s="12">
        <v>442</v>
      </c>
      <c r="CW44" s="12">
        <v>6135</v>
      </c>
      <c r="CX44" s="12">
        <v>37398</v>
      </c>
      <c r="CY44" s="12">
        <v>850</v>
      </c>
      <c r="CZ44" s="12">
        <v>44383</v>
      </c>
      <c r="DA44" s="12">
        <v>4122</v>
      </c>
      <c r="DB44" s="12">
        <v>28349</v>
      </c>
      <c r="DC44" s="12">
        <v>824</v>
      </c>
      <c r="DD44" s="12">
        <v>33295</v>
      </c>
      <c r="DE44" s="12">
        <v>1203</v>
      </c>
      <c r="DF44" s="12">
        <v>1742</v>
      </c>
      <c r="DG44" s="12">
        <v>47328</v>
      </c>
      <c r="DH44" s="12">
        <v>1132</v>
      </c>
      <c r="DI44" s="12">
        <v>1640</v>
      </c>
      <c r="DJ44" s="12">
        <v>36067</v>
      </c>
      <c r="DK44" s="12">
        <v>1078</v>
      </c>
      <c r="DL44" s="12">
        <v>1136</v>
      </c>
      <c r="DM44" s="4"/>
      <c r="DN44" s="12">
        <v>9980</v>
      </c>
      <c r="DO44" s="12">
        <v>20396</v>
      </c>
      <c r="DP44" s="12">
        <v>30376</v>
      </c>
      <c r="DQ44" s="12">
        <v>11634</v>
      </c>
      <c r="DR44" s="12">
        <v>1293</v>
      </c>
      <c r="DS44" s="12">
        <v>4965</v>
      </c>
      <c r="DT44" s="12">
        <v>110433</v>
      </c>
      <c r="DU44" s="12">
        <v>137470</v>
      </c>
      <c r="DV44" s="12">
        <v>247903</v>
      </c>
    </row>
    <row r="45" spans="1:126" ht="15.75" customHeight="1" x14ac:dyDescent="0.2">
      <c r="A45" s="13" t="s">
        <v>171</v>
      </c>
      <c r="B45" s="4"/>
      <c r="C45" s="10"/>
      <c r="D45" s="11"/>
      <c r="E45" s="10"/>
      <c r="F45" s="10"/>
      <c r="G45" s="4"/>
      <c r="H45" s="10"/>
      <c r="I45" s="10"/>
      <c r="J45" s="10"/>
      <c r="K45" s="10"/>
      <c r="L45" s="10"/>
      <c r="M45" s="10"/>
      <c r="N45" s="11"/>
      <c r="O45" s="11"/>
      <c r="P45" s="11"/>
      <c r="Q45" s="11"/>
      <c r="R45" s="11"/>
      <c r="S45" s="11"/>
      <c r="T45" s="11"/>
      <c r="U45" s="11"/>
      <c r="V45" s="11"/>
      <c r="W45" s="11"/>
      <c r="X45" s="11"/>
      <c r="Y45" s="4"/>
      <c r="Z45" s="11"/>
      <c r="AA45" s="11"/>
      <c r="AB45" s="11"/>
      <c r="AC45" s="10"/>
      <c r="AD45" s="10"/>
      <c r="AE45" s="10"/>
      <c r="AF45" s="10"/>
      <c r="AG45" s="10"/>
      <c r="AH45" s="11"/>
      <c r="AI45" s="4"/>
      <c r="AJ45" s="10"/>
      <c r="AK45" s="10"/>
      <c r="AL45" s="10"/>
      <c r="AM45" s="10"/>
      <c r="AN45" s="10"/>
      <c r="AO45" s="10"/>
      <c r="AP45" s="10"/>
      <c r="AQ45" s="10"/>
      <c r="AR45" s="10"/>
      <c r="AS45" s="10"/>
      <c r="AT45" s="10"/>
      <c r="AU45" s="11"/>
      <c r="AV45" s="11"/>
      <c r="AW45" s="11"/>
      <c r="AX45" s="10"/>
      <c r="AY45" s="10"/>
      <c r="AZ45" s="10"/>
      <c r="BA45" s="10"/>
      <c r="BB45" s="10"/>
      <c r="BC45" s="10"/>
      <c r="BD45" s="10"/>
      <c r="BE45" s="10"/>
      <c r="BF45" s="10"/>
      <c r="BG45" s="10"/>
      <c r="BH45" s="10"/>
      <c r="BI45" s="10"/>
      <c r="BJ45" s="10"/>
      <c r="BK45" s="10"/>
      <c r="BL45" s="10"/>
      <c r="BM45" s="10"/>
      <c r="BN45" s="10"/>
      <c r="BO45" s="10"/>
      <c r="BP45" s="10"/>
      <c r="BQ45" s="10"/>
      <c r="BR45" s="4"/>
      <c r="BS45" s="10"/>
      <c r="BT45" s="10"/>
      <c r="BU45" s="10"/>
      <c r="BV45" s="10"/>
      <c r="BW45" s="10"/>
      <c r="BX45" s="10"/>
      <c r="BY45" s="10"/>
      <c r="BZ45" s="10"/>
      <c r="CA45" s="10"/>
      <c r="CB45" s="10"/>
      <c r="CC45" s="10"/>
      <c r="CD45" s="10"/>
      <c r="CE45" s="10"/>
      <c r="CF45" s="10"/>
      <c r="CG45" s="10"/>
      <c r="CH45" s="10"/>
      <c r="CI45" s="10"/>
      <c r="CJ45" s="10"/>
      <c r="CK45" s="10"/>
      <c r="CL45" s="10"/>
      <c r="CM45" s="10"/>
      <c r="CN45" s="10"/>
      <c r="CO45" s="10"/>
      <c r="CP45" s="10"/>
      <c r="CQ45" s="10"/>
      <c r="CR45" s="10"/>
      <c r="CS45" s="10"/>
      <c r="CT45" s="4"/>
      <c r="CU45" s="10"/>
      <c r="CV45" s="10"/>
      <c r="CW45" s="10"/>
      <c r="CX45" s="10"/>
      <c r="CY45" s="10"/>
      <c r="CZ45" s="10"/>
      <c r="DA45" s="10"/>
      <c r="DB45" s="10"/>
      <c r="DC45" s="10"/>
      <c r="DD45" s="10"/>
      <c r="DE45" s="10"/>
      <c r="DF45" s="10"/>
      <c r="DG45" s="10"/>
      <c r="DH45" s="10"/>
      <c r="DI45" s="10"/>
      <c r="DJ45" s="10"/>
      <c r="DK45" s="10"/>
      <c r="DL45" s="10"/>
      <c r="DM45" s="4"/>
      <c r="DN45" s="10"/>
      <c r="DO45" s="10"/>
      <c r="DP45" s="10"/>
      <c r="DQ45" s="10"/>
      <c r="DR45" s="10"/>
      <c r="DS45" s="10"/>
      <c r="DT45" s="10"/>
      <c r="DU45" s="10"/>
      <c r="DV45" s="10"/>
    </row>
    <row r="46" spans="1:126" x14ac:dyDescent="0.2">
      <c r="A46" s="8" t="s">
        <v>172</v>
      </c>
      <c r="B46" s="4"/>
      <c r="C46" s="12">
        <v>3</v>
      </c>
      <c r="D46" s="14">
        <v>10472</v>
      </c>
      <c r="E46" s="12">
        <v>86</v>
      </c>
      <c r="F46" s="12">
        <v>1399</v>
      </c>
      <c r="G46" s="4"/>
      <c r="H46" s="12">
        <v>37.4</v>
      </c>
      <c r="I46" s="12">
        <v>0</v>
      </c>
      <c r="J46" s="12">
        <v>26.9</v>
      </c>
      <c r="K46" s="12">
        <v>9</v>
      </c>
      <c r="L46" s="12">
        <v>11.6</v>
      </c>
      <c r="M46" s="12">
        <v>84.9</v>
      </c>
      <c r="N46" s="14"/>
      <c r="O46" s="14"/>
      <c r="P46" s="14"/>
      <c r="Q46" s="14"/>
      <c r="R46" s="14"/>
      <c r="S46" s="14"/>
      <c r="T46" s="14"/>
      <c r="U46" s="14"/>
      <c r="V46" s="14"/>
      <c r="W46" s="14"/>
      <c r="X46" s="14"/>
      <c r="Y46" s="4"/>
      <c r="Z46" s="14">
        <v>616</v>
      </c>
      <c r="AA46" s="14">
        <v>12354</v>
      </c>
      <c r="AB46" s="14">
        <v>7662</v>
      </c>
      <c r="AC46" s="12">
        <v>143351</v>
      </c>
      <c r="AD46" s="12">
        <v>27344</v>
      </c>
      <c r="AE46" s="12">
        <v>66</v>
      </c>
      <c r="AF46" s="12">
        <v>4630</v>
      </c>
      <c r="AG46" s="12">
        <v>654</v>
      </c>
      <c r="AH46" s="14">
        <v>1147269</v>
      </c>
      <c r="AI46" s="4"/>
      <c r="AJ46" s="12">
        <v>213795</v>
      </c>
      <c r="AK46" s="12">
        <v>65</v>
      </c>
      <c r="AL46" s="12">
        <v>27561</v>
      </c>
      <c r="AM46" s="12">
        <v>132608</v>
      </c>
      <c r="AN46" s="12">
        <v>160169</v>
      </c>
      <c r="AO46" s="12">
        <v>374029</v>
      </c>
      <c r="AP46" s="12">
        <v>175842</v>
      </c>
      <c r="AQ46" s="12">
        <v>54</v>
      </c>
      <c r="AR46" s="12">
        <v>512000</v>
      </c>
      <c r="AS46" s="12">
        <v>672169</v>
      </c>
      <c r="AT46" s="12">
        <v>848065</v>
      </c>
      <c r="AU46" s="14"/>
      <c r="AV46" s="14"/>
      <c r="AW46" s="14"/>
      <c r="AX46" s="12">
        <v>0</v>
      </c>
      <c r="AY46" s="12">
        <v>2106</v>
      </c>
      <c r="AZ46" s="12">
        <v>0</v>
      </c>
      <c r="BA46" s="12">
        <v>2106</v>
      </c>
      <c r="BB46" s="12">
        <v>0</v>
      </c>
      <c r="BC46" s="12">
        <v>2106</v>
      </c>
      <c r="BD46" s="12">
        <v>56</v>
      </c>
      <c r="BE46" s="12">
        <v>0</v>
      </c>
      <c r="BF46" s="12">
        <v>0</v>
      </c>
      <c r="BG46" s="12">
        <v>0</v>
      </c>
      <c r="BH46" s="12">
        <v>0</v>
      </c>
      <c r="BI46" s="12">
        <v>56</v>
      </c>
      <c r="BJ46" s="12">
        <v>251</v>
      </c>
      <c r="BK46" s="12">
        <v>0</v>
      </c>
      <c r="BL46" s="12">
        <v>0</v>
      </c>
      <c r="BM46" s="12">
        <v>0</v>
      </c>
      <c r="BN46" s="12">
        <v>0</v>
      </c>
      <c r="BO46" s="12">
        <v>251</v>
      </c>
      <c r="BP46" s="12">
        <v>0</v>
      </c>
      <c r="BQ46" s="12">
        <v>0</v>
      </c>
      <c r="BR46" s="4"/>
      <c r="BS46" s="21">
        <v>1258695</v>
      </c>
      <c r="BT46" s="21">
        <v>218038</v>
      </c>
      <c r="BU46" s="21">
        <v>1476733</v>
      </c>
      <c r="BV46" s="21">
        <v>0</v>
      </c>
      <c r="BW46" s="21">
        <v>0</v>
      </c>
      <c r="BX46" s="21">
        <v>0</v>
      </c>
      <c r="BY46" s="21">
        <v>0</v>
      </c>
      <c r="BZ46" s="21">
        <v>0</v>
      </c>
      <c r="CA46" s="21">
        <v>0</v>
      </c>
      <c r="CB46" s="21">
        <v>6191980</v>
      </c>
      <c r="CC46" s="21">
        <v>72989</v>
      </c>
      <c r="CD46" s="21">
        <v>6264969</v>
      </c>
      <c r="CE46" s="21">
        <v>5959176</v>
      </c>
      <c r="CF46" s="21">
        <v>424223</v>
      </c>
      <c r="CG46" s="21">
        <v>14125101</v>
      </c>
      <c r="CH46" s="21">
        <v>85619</v>
      </c>
      <c r="CI46" s="21">
        <v>1476733</v>
      </c>
      <c r="CJ46" s="21">
        <v>6264969</v>
      </c>
      <c r="CK46" s="21">
        <v>1258695</v>
      </c>
      <c r="CL46" s="21">
        <v>72989</v>
      </c>
      <c r="CM46" s="21">
        <v>6191980</v>
      </c>
      <c r="CN46" s="21">
        <v>218038</v>
      </c>
      <c r="CO46" s="21">
        <v>291027</v>
      </c>
      <c r="CP46" s="21">
        <v>7450675</v>
      </c>
      <c r="CQ46" s="21">
        <v>6264969</v>
      </c>
      <c r="CR46" s="21">
        <v>1476733</v>
      </c>
      <c r="CS46" s="21">
        <v>7741702</v>
      </c>
      <c r="CT46" s="4"/>
      <c r="CU46" s="12">
        <v>14</v>
      </c>
      <c r="CV46" s="12">
        <v>13</v>
      </c>
      <c r="CW46" s="12">
        <v>2865</v>
      </c>
      <c r="CX46" s="12">
        <v>22330</v>
      </c>
      <c r="CY46" s="12">
        <v>2730</v>
      </c>
      <c r="CZ46" s="12">
        <v>27925</v>
      </c>
      <c r="DA46" s="12">
        <v>1755</v>
      </c>
      <c r="DB46" s="12">
        <v>16440</v>
      </c>
      <c r="DC46" s="12">
        <v>1545</v>
      </c>
      <c r="DD46" s="12">
        <v>19740</v>
      </c>
      <c r="DE46" s="12">
        <v>2390</v>
      </c>
      <c r="DF46" s="12">
        <v>2411</v>
      </c>
      <c r="DG46" s="12">
        <v>32726</v>
      </c>
      <c r="DH46" s="12">
        <v>1166</v>
      </c>
      <c r="DI46" s="12">
        <v>1308</v>
      </c>
      <c r="DJ46" s="12">
        <v>22214</v>
      </c>
      <c r="DK46" s="12">
        <v>1110</v>
      </c>
      <c r="DL46" s="12">
        <v>385</v>
      </c>
      <c r="DM46" s="4"/>
      <c r="DN46" s="12">
        <v>5682</v>
      </c>
      <c r="DO46" s="12">
        <v>272</v>
      </c>
      <c r="DP46" s="12">
        <v>5954</v>
      </c>
      <c r="DQ46" s="12">
        <v>85</v>
      </c>
      <c r="DR46" s="12">
        <v>46</v>
      </c>
      <c r="DS46" s="12">
        <v>730</v>
      </c>
      <c r="DT46" s="12">
        <v>973439</v>
      </c>
      <c r="DU46" s="12">
        <v>11800</v>
      </c>
      <c r="DV46" s="12">
        <v>985239</v>
      </c>
    </row>
    <row r="47" spans="1:126" ht="15.75" customHeight="1" x14ac:dyDescent="0.2">
      <c r="A47" s="7" t="s">
        <v>173</v>
      </c>
      <c r="B47" s="4"/>
      <c r="C47" s="10"/>
      <c r="D47" s="11"/>
      <c r="E47" s="10"/>
      <c r="F47" s="10"/>
      <c r="G47" s="4"/>
      <c r="H47" s="10"/>
      <c r="I47" s="10"/>
      <c r="J47" s="10"/>
      <c r="K47" s="10"/>
      <c r="L47" s="10"/>
      <c r="M47" s="10"/>
      <c r="N47" s="11"/>
      <c r="O47" s="11"/>
      <c r="P47" s="11"/>
      <c r="Q47" s="11"/>
      <c r="R47" s="11"/>
      <c r="S47" s="11"/>
      <c r="T47" s="11"/>
      <c r="U47" s="11"/>
      <c r="V47" s="11"/>
      <c r="W47" s="11"/>
      <c r="X47" s="11"/>
      <c r="Y47" s="4"/>
      <c r="Z47" s="11"/>
      <c r="AA47" s="11"/>
      <c r="AB47" s="11"/>
      <c r="AC47" s="10"/>
      <c r="AD47" s="10"/>
      <c r="AE47" s="10"/>
      <c r="AF47" s="10"/>
      <c r="AG47" s="10"/>
      <c r="AH47" s="11"/>
      <c r="AI47" s="4"/>
      <c r="AJ47" s="10"/>
      <c r="AK47" s="10"/>
      <c r="AL47" s="10"/>
      <c r="AM47" s="10"/>
      <c r="AN47" s="10"/>
      <c r="AO47" s="10"/>
      <c r="AP47" s="10"/>
      <c r="AQ47" s="10"/>
      <c r="AR47" s="10"/>
      <c r="AS47" s="10"/>
      <c r="AT47" s="10"/>
      <c r="AU47" s="11">
        <v>6525</v>
      </c>
      <c r="AV47" s="11">
        <v>0</v>
      </c>
      <c r="AW47" s="11">
        <v>252756</v>
      </c>
      <c r="AX47" s="10"/>
      <c r="AY47" s="10"/>
      <c r="AZ47" s="10"/>
      <c r="BA47" s="10"/>
      <c r="BB47" s="10"/>
      <c r="BC47" s="10"/>
      <c r="BD47" s="10"/>
      <c r="BE47" s="10"/>
      <c r="BF47" s="10"/>
      <c r="BG47" s="10"/>
      <c r="BH47" s="10"/>
      <c r="BI47" s="10"/>
      <c r="BJ47" s="10"/>
      <c r="BK47" s="10"/>
      <c r="BL47" s="10"/>
      <c r="BM47" s="10"/>
      <c r="BN47" s="10"/>
      <c r="BO47" s="10"/>
      <c r="BP47" s="10"/>
      <c r="BQ47" s="10"/>
      <c r="BR47" s="4"/>
      <c r="BS47" s="20"/>
      <c r="BT47" s="20"/>
      <c r="BU47" s="20"/>
      <c r="BV47" s="20"/>
      <c r="BW47" s="20"/>
      <c r="BX47" s="20"/>
      <c r="BY47" s="20"/>
      <c r="BZ47" s="20"/>
      <c r="CA47" s="20"/>
      <c r="CB47" s="20"/>
      <c r="CC47" s="20"/>
      <c r="CD47" s="20"/>
      <c r="CE47" s="20"/>
      <c r="CF47" s="20"/>
      <c r="CG47" s="20"/>
      <c r="CH47" s="20"/>
      <c r="CI47" s="20"/>
      <c r="CJ47" s="20"/>
      <c r="CK47" s="20"/>
      <c r="CL47" s="20"/>
      <c r="CM47" s="20"/>
      <c r="CN47" s="20"/>
      <c r="CO47" s="20"/>
      <c r="CP47" s="20"/>
      <c r="CQ47" s="20"/>
      <c r="CR47" s="20"/>
      <c r="CS47" s="20"/>
      <c r="CT47" s="4"/>
      <c r="CU47" s="10"/>
      <c r="CV47" s="10"/>
      <c r="CW47" s="10"/>
      <c r="CX47" s="10"/>
      <c r="CY47" s="10"/>
      <c r="CZ47" s="10"/>
      <c r="DA47" s="10"/>
      <c r="DB47" s="10"/>
      <c r="DC47" s="10"/>
      <c r="DD47" s="10"/>
      <c r="DE47" s="10"/>
      <c r="DF47" s="10"/>
      <c r="DG47" s="10"/>
      <c r="DH47" s="10"/>
      <c r="DI47" s="10"/>
      <c r="DJ47" s="10"/>
      <c r="DK47" s="10"/>
      <c r="DL47" s="10"/>
      <c r="DM47" s="4"/>
      <c r="DN47" s="10"/>
      <c r="DO47" s="10"/>
      <c r="DP47" s="10"/>
      <c r="DQ47" s="10"/>
      <c r="DR47" s="10"/>
      <c r="DS47" s="10"/>
      <c r="DT47" s="10"/>
      <c r="DU47" s="10"/>
      <c r="DV47" s="10"/>
    </row>
    <row r="48" spans="1:126" ht="15.75" customHeight="1" x14ac:dyDescent="0.2">
      <c r="A48" s="8" t="s">
        <v>174</v>
      </c>
      <c r="B48" s="4"/>
      <c r="C48" s="12">
        <v>1</v>
      </c>
      <c r="D48" s="14">
        <v>4892</v>
      </c>
      <c r="E48" s="12">
        <v>78</v>
      </c>
      <c r="F48" s="12">
        <v>631</v>
      </c>
      <c r="G48" s="4"/>
      <c r="H48" s="12">
        <v>8</v>
      </c>
      <c r="I48" s="12">
        <v>2</v>
      </c>
      <c r="J48" s="12">
        <v>0.3</v>
      </c>
      <c r="K48" s="12">
        <v>0</v>
      </c>
      <c r="L48" s="12">
        <v>0</v>
      </c>
      <c r="M48" s="12">
        <v>10.3</v>
      </c>
      <c r="N48" s="14">
        <v>0</v>
      </c>
      <c r="O48" s="14"/>
      <c r="P48" s="14">
        <v>0</v>
      </c>
      <c r="Q48" s="14">
        <v>0</v>
      </c>
      <c r="R48" s="14">
        <v>0</v>
      </c>
      <c r="S48" s="14">
        <v>0</v>
      </c>
      <c r="T48" s="14">
        <v>0</v>
      </c>
      <c r="U48" s="14">
        <v>0</v>
      </c>
      <c r="V48" s="14">
        <v>0</v>
      </c>
      <c r="W48" s="14">
        <v>0</v>
      </c>
      <c r="X48" s="14">
        <v>0</v>
      </c>
      <c r="Y48" s="4"/>
      <c r="Z48" s="14">
        <v>56</v>
      </c>
      <c r="AA48" s="14">
        <v>1756</v>
      </c>
      <c r="AB48" s="14">
        <v>2000</v>
      </c>
      <c r="AC48" s="12">
        <v>34172</v>
      </c>
      <c r="AD48" s="12">
        <v>1217</v>
      </c>
      <c r="AE48" s="12">
        <v>6</v>
      </c>
      <c r="AF48" s="12">
        <v>522</v>
      </c>
      <c r="AG48" s="12">
        <v>531</v>
      </c>
      <c r="AH48" s="14">
        <v>434090</v>
      </c>
      <c r="AI48" s="4"/>
      <c r="AJ48" s="12">
        <v>123989</v>
      </c>
      <c r="AK48" s="12">
        <v>200</v>
      </c>
      <c r="AL48" s="12">
        <v>9526</v>
      </c>
      <c r="AM48" s="12">
        <v>192302</v>
      </c>
      <c r="AN48" s="12">
        <v>201828</v>
      </c>
      <c r="AO48" s="12">
        <v>326017</v>
      </c>
      <c r="AP48" s="12">
        <v>100000</v>
      </c>
      <c r="AQ48" s="12">
        <v>200</v>
      </c>
      <c r="AR48" s="12">
        <v>7000</v>
      </c>
      <c r="AS48" s="12">
        <v>208828</v>
      </c>
      <c r="AT48" s="12">
        <v>309028</v>
      </c>
      <c r="AU48" s="14">
        <v>400</v>
      </c>
      <c r="AV48" s="14">
        <v>41</v>
      </c>
      <c r="AW48" s="14">
        <v>0</v>
      </c>
      <c r="AX48" s="12">
        <v>0</v>
      </c>
      <c r="AY48" s="12">
        <v>0</v>
      </c>
      <c r="AZ48" s="12">
        <v>0</v>
      </c>
      <c r="BA48" s="12">
        <v>0</v>
      </c>
      <c r="BB48" s="12">
        <v>0</v>
      </c>
      <c r="BC48" s="12">
        <v>0</v>
      </c>
      <c r="BD48" s="12">
        <v>0</v>
      </c>
      <c r="BE48" s="12">
        <v>0</v>
      </c>
      <c r="BF48" s="12">
        <v>0</v>
      </c>
      <c r="BG48" s="12">
        <v>0</v>
      </c>
      <c r="BH48" s="12">
        <v>0</v>
      </c>
      <c r="BI48" s="12">
        <v>0</v>
      </c>
      <c r="BJ48" s="12">
        <v>456</v>
      </c>
      <c r="BK48" s="12">
        <v>498</v>
      </c>
      <c r="BL48" s="12">
        <v>0</v>
      </c>
      <c r="BM48" s="12">
        <v>498</v>
      </c>
      <c r="BN48" s="12">
        <v>0</v>
      </c>
      <c r="BO48" s="12">
        <v>954</v>
      </c>
      <c r="BP48" s="12">
        <v>225189</v>
      </c>
      <c r="BQ48" s="12">
        <v>277977</v>
      </c>
      <c r="BR48" s="4"/>
      <c r="BS48" s="21">
        <v>262500</v>
      </c>
      <c r="BT48" s="21">
        <v>87500</v>
      </c>
      <c r="BU48" s="21">
        <v>350000</v>
      </c>
      <c r="BV48" s="21">
        <v>612000</v>
      </c>
      <c r="BW48" s="21">
        <v>0</v>
      </c>
      <c r="BX48" s="21">
        <v>612000</v>
      </c>
      <c r="BY48" s="21">
        <v>0</v>
      </c>
      <c r="BZ48" s="21">
        <v>0</v>
      </c>
      <c r="CA48" s="21">
        <v>0</v>
      </c>
      <c r="CB48" s="21">
        <v>525000</v>
      </c>
      <c r="CC48" s="21">
        <v>495000</v>
      </c>
      <c r="CD48" s="21">
        <v>1020000</v>
      </c>
      <c r="CE48" s="21">
        <v>527000</v>
      </c>
      <c r="CF48" s="21">
        <v>150000</v>
      </c>
      <c r="CG48" s="21">
        <v>2659000</v>
      </c>
      <c r="CH48" s="21">
        <v>0</v>
      </c>
      <c r="CI48" s="21">
        <v>962000</v>
      </c>
      <c r="CJ48" s="21">
        <v>1020000</v>
      </c>
      <c r="CK48" s="21">
        <v>874500</v>
      </c>
      <c r="CL48" s="21">
        <v>495000</v>
      </c>
      <c r="CM48" s="21">
        <v>525000</v>
      </c>
      <c r="CN48" s="21">
        <v>87500</v>
      </c>
      <c r="CO48" s="21">
        <v>582500</v>
      </c>
      <c r="CP48" s="21">
        <v>1399500</v>
      </c>
      <c r="CQ48" s="21">
        <v>1632000</v>
      </c>
      <c r="CR48" s="21">
        <v>350000</v>
      </c>
      <c r="CS48" s="21">
        <v>1982000</v>
      </c>
      <c r="CT48" s="4"/>
      <c r="CU48" s="12">
        <v>3</v>
      </c>
      <c r="CV48" s="12">
        <v>87</v>
      </c>
      <c r="CW48" s="12">
        <v>605</v>
      </c>
      <c r="CX48" s="12">
        <v>2020</v>
      </c>
      <c r="CY48" s="12">
        <v>2625</v>
      </c>
      <c r="CZ48" s="12">
        <v>5250</v>
      </c>
      <c r="DA48" s="12">
        <v>435</v>
      </c>
      <c r="DB48" s="12">
        <v>1635</v>
      </c>
      <c r="DC48" s="12">
        <v>860</v>
      </c>
      <c r="DD48" s="12">
        <v>2930</v>
      </c>
      <c r="DE48" s="12">
        <v>198</v>
      </c>
      <c r="DF48" s="12">
        <v>501</v>
      </c>
      <c r="DG48" s="12">
        <v>5949</v>
      </c>
      <c r="DH48" s="12">
        <v>215</v>
      </c>
      <c r="DI48" s="12">
        <v>415</v>
      </c>
      <c r="DJ48" s="12">
        <v>3560</v>
      </c>
      <c r="DK48" s="12">
        <v>640</v>
      </c>
      <c r="DL48" s="12">
        <v>170</v>
      </c>
      <c r="DM48" s="4"/>
      <c r="DN48" s="12">
        <v>9166</v>
      </c>
      <c r="DO48" s="12">
        <v>2127</v>
      </c>
      <c r="DP48" s="12">
        <v>11293</v>
      </c>
      <c r="DQ48" s="12">
        <v>0</v>
      </c>
      <c r="DR48" s="12">
        <v>0</v>
      </c>
      <c r="DS48" s="12">
        <v>197</v>
      </c>
      <c r="DT48" s="12">
        <v>1290666</v>
      </c>
      <c r="DU48" s="12">
        <v>0</v>
      </c>
      <c r="DV48" s="12">
        <v>1290666</v>
      </c>
    </row>
    <row r="49" spans="1:126" ht="15.75" customHeight="1" x14ac:dyDescent="0.2">
      <c r="A49" s="7" t="s">
        <v>175</v>
      </c>
      <c r="B49" s="4"/>
      <c r="C49" s="10">
        <v>3</v>
      </c>
      <c r="D49" s="11">
        <v>17064</v>
      </c>
      <c r="E49" s="10">
        <v>92</v>
      </c>
      <c r="F49" s="10">
        <v>2297</v>
      </c>
      <c r="G49" s="4"/>
      <c r="H49" s="10">
        <v>50.6</v>
      </c>
      <c r="I49" s="10">
        <v>0</v>
      </c>
      <c r="J49" s="10">
        <v>44.7</v>
      </c>
      <c r="K49" s="10">
        <v>3</v>
      </c>
      <c r="L49" s="10">
        <v>0</v>
      </c>
      <c r="M49" s="10">
        <v>98.3</v>
      </c>
      <c r="N49" s="11"/>
      <c r="O49" s="11"/>
      <c r="P49" s="11"/>
      <c r="Q49" s="11"/>
      <c r="R49" s="11"/>
      <c r="S49" s="11"/>
      <c r="T49" s="11"/>
      <c r="U49" s="11"/>
      <c r="V49" s="11"/>
      <c r="W49" s="11"/>
      <c r="X49" s="11"/>
      <c r="Y49" s="4"/>
      <c r="Z49" s="11">
        <v>635</v>
      </c>
      <c r="AA49" s="11">
        <v>11807</v>
      </c>
      <c r="AB49" s="11">
        <v>19025</v>
      </c>
      <c r="AC49" s="10">
        <v>250004</v>
      </c>
      <c r="AD49" s="10">
        <v>13274</v>
      </c>
      <c r="AE49" s="10">
        <v>361</v>
      </c>
      <c r="AF49" s="10">
        <v>8541</v>
      </c>
      <c r="AG49" s="10">
        <v>5198</v>
      </c>
      <c r="AH49" s="11" t="s">
        <v>132</v>
      </c>
      <c r="AI49" s="4"/>
      <c r="AJ49" s="10">
        <v>974200</v>
      </c>
      <c r="AK49" s="10">
        <v>580</v>
      </c>
      <c r="AL49" s="10">
        <v>269991</v>
      </c>
      <c r="AM49" s="10">
        <v>185618</v>
      </c>
      <c r="AN49" s="10">
        <v>455609</v>
      </c>
      <c r="AO49" s="10">
        <v>1430389</v>
      </c>
      <c r="AP49" s="10">
        <v>708709</v>
      </c>
      <c r="AQ49" s="10">
        <v>580</v>
      </c>
      <c r="AR49" s="10">
        <v>56204</v>
      </c>
      <c r="AS49" s="10">
        <v>511813</v>
      </c>
      <c r="AT49" s="10">
        <v>1221102</v>
      </c>
      <c r="AU49" s="11"/>
      <c r="AV49" s="11"/>
      <c r="AW49" s="11"/>
      <c r="AX49" s="10">
        <v>9</v>
      </c>
      <c r="AY49" s="10">
        <v>15</v>
      </c>
      <c r="AZ49" s="10">
        <v>0</v>
      </c>
      <c r="BA49" s="10">
        <v>15</v>
      </c>
      <c r="BB49" s="10">
        <v>0</v>
      </c>
      <c r="BC49" s="10">
        <v>24</v>
      </c>
      <c r="BD49" s="10">
        <v>132</v>
      </c>
      <c r="BE49" s="10">
        <v>24</v>
      </c>
      <c r="BF49" s="10">
        <v>0</v>
      </c>
      <c r="BG49" s="10">
        <v>24</v>
      </c>
      <c r="BH49" s="10">
        <v>0</v>
      </c>
      <c r="BI49" s="10">
        <v>156</v>
      </c>
      <c r="BJ49" s="10">
        <v>734</v>
      </c>
      <c r="BK49" s="10">
        <v>450</v>
      </c>
      <c r="BL49" s="10">
        <v>0</v>
      </c>
      <c r="BM49" s="10">
        <v>450</v>
      </c>
      <c r="BN49" s="10">
        <v>0</v>
      </c>
      <c r="BO49" s="10">
        <v>1184</v>
      </c>
      <c r="BP49" s="10">
        <v>2142990</v>
      </c>
      <c r="BQ49" s="10">
        <v>2404524</v>
      </c>
      <c r="BR49" s="4"/>
      <c r="BS49" s="20">
        <v>1848286</v>
      </c>
      <c r="BT49" s="20">
        <v>955513</v>
      </c>
      <c r="BU49" s="20">
        <v>2803799</v>
      </c>
      <c r="BV49" s="20">
        <v>6500</v>
      </c>
      <c r="BW49" s="20">
        <v>0</v>
      </c>
      <c r="BX49" s="20">
        <v>6500</v>
      </c>
      <c r="BY49" s="20">
        <v>258091</v>
      </c>
      <c r="BZ49" s="20">
        <v>0</v>
      </c>
      <c r="CA49" s="20">
        <v>258091</v>
      </c>
      <c r="CB49" s="20">
        <v>6448757</v>
      </c>
      <c r="CC49" s="20">
        <v>265342</v>
      </c>
      <c r="CD49" s="20">
        <v>6714099</v>
      </c>
      <c r="CE49" s="20">
        <v>5929720</v>
      </c>
      <c r="CF49" s="20">
        <v>797140</v>
      </c>
      <c r="CG49" s="20">
        <v>16509349</v>
      </c>
      <c r="CH49" s="20">
        <v>0</v>
      </c>
      <c r="CI49" s="20">
        <v>2810299</v>
      </c>
      <c r="CJ49" s="20">
        <v>6972190</v>
      </c>
      <c r="CK49" s="20">
        <v>1854786</v>
      </c>
      <c r="CL49" s="20">
        <v>265342</v>
      </c>
      <c r="CM49" s="20">
        <v>6706848</v>
      </c>
      <c r="CN49" s="20">
        <v>955513</v>
      </c>
      <c r="CO49" s="20">
        <v>1220855</v>
      </c>
      <c r="CP49" s="20">
        <v>8561634</v>
      </c>
      <c r="CQ49" s="20">
        <v>6720599</v>
      </c>
      <c r="CR49" s="20">
        <v>3061890</v>
      </c>
      <c r="CS49" s="20">
        <v>9782489</v>
      </c>
      <c r="CT49" s="4"/>
      <c r="CU49" s="10">
        <v>25</v>
      </c>
      <c r="CV49" s="10">
        <v>701</v>
      </c>
      <c r="CW49" s="10">
        <v>4640</v>
      </c>
      <c r="CX49" s="10">
        <v>24695</v>
      </c>
      <c r="CY49" s="10">
        <v>2940</v>
      </c>
      <c r="CZ49" s="10">
        <v>32275</v>
      </c>
      <c r="DA49" s="10">
        <v>3055</v>
      </c>
      <c r="DB49" s="10">
        <v>14795</v>
      </c>
      <c r="DC49" s="10">
        <v>1070</v>
      </c>
      <c r="DD49" s="10">
        <v>18920</v>
      </c>
      <c r="DE49" s="10">
        <v>1492</v>
      </c>
      <c r="DF49" s="10">
        <v>1877</v>
      </c>
      <c r="DG49" s="10">
        <v>35644</v>
      </c>
      <c r="DH49" s="10">
        <v>1401</v>
      </c>
      <c r="DI49" s="10">
        <v>1685</v>
      </c>
      <c r="DJ49" s="10">
        <v>22006</v>
      </c>
      <c r="DK49" s="10">
        <v>14695</v>
      </c>
      <c r="DL49" s="10">
        <v>5775</v>
      </c>
      <c r="DM49" s="4"/>
      <c r="DN49" s="10">
        <v>9350</v>
      </c>
      <c r="DO49" s="10">
        <v>0</v>
      </c>
      <c r="DP49" s="10">
        <v>9350</v>
      </c>
      <c r="DQ49" s="10">
        <v>49</v>
      </c>
      <c r="DR49" s="10">
        <v>23</v>
      </c>
      <c r="DS49" s="10">
        <v>1896</v>
      </c>
      <c r="DT49" s="10">
        <v>1890400</v>
      </c>
      <c r="DU49" s="10">
        <v>2603</v>
      </c>
      <c r="DV49" s="10">
        <v>1893003</v>
      </c>
    </row>
    <row r="50" spans="1:126" ht="15.75" customHeight="1" x14ac:dyDescent="0.2">
      <c r="A50" s="8" t="s">
        <v>176</v>
      </c>
      <c r="B50" s="4"/>
      <c r="C50" s="12">
        <v>10</v>
      </c>
      <c r="D50" s="14" t="s">
        <v>132</v>
      </c>
      <c r="E50" s="12">
        <v>113</v>
      </c>
      <c r="F50" s="12">
        <v>4683</v>
      </c>
      <c r="G50" s="4"/>
      <c r="H50" s="12">
        <v>91.6</v>
      </c>
      <c r="I50" s="12">
        <v>20.3</v>
      </c>
      <c r="J50" s="12">
        <v>76.3</v>
      </c>
      <c r="K50" s="12">
        <v>44.4</v>
      </c>
      <c r="L50" s="12">
        <v>12.7</v>
      </c>
      <c r="M50" s="12">
        <v>245.3</v>
      </c>
      <c r="N50" s="14"/>
      <c r="O50" s="14"/>
      <c r="P50" s="14"/>
      <c r="Q50" s="14"/>
      <c r="R50" s="14"/>
      <c r="S50" s="14"/>
      <c r="T50" s="14"/>
      <c r="U50" s="14"/>
      <c r="V50" s="14"/>
      <c r="W50" s="14"/>
      <c r="X50" s="14"/>
      <c r="Y50" s="4"/>
      <c r="Z50" s="14">
        <v>1641</v>
      </c>
      <c r="AA50" s="14">
        <v>26320</v>
      </c>
      <c r="AB50" s="14" t="s">
        <v>132</v>
      </c>
      <c r="AC50" s="12">
        <v>336574</v>
      </c>
      <c r="AD50" s="12">
        <v>30623</v>
      </c>
      <c r="AE50" s="12"/>
      <c r="AF50" s="12">
        <v>6944</v>
      </c>
      <c r="AG50" s="12">
        <v>4851</v>
      </c>
      <c r="AH50" s="14" t="s">
        <v>132</v>
      </c>
      <c r="AI50" s="4"/>
      <c r="AJ50" s="12">
        <v>1639599</v>
      </c>
      <c r="AK50" s="12">
        <v>45800</v>
      </c>
      <c r="AL50" s="12" t="s">
        <v>132</v>
      </c>
      <c r="AM50" s="12" t="s">
        <v>132</v>
      </c>
      <c r="AN50" s="12">
        <v>1122576</v>
      </c>
      <c r="AO50" s="12">
        <v>1685399</v>
      </c>
      <c r="AP50" s="12">
        <v>1290890</v>
      </c>
      <c r="AQ50" s="12" t="s">
        <v>132</v>
      </c>
      <c r="AR50" s="12">
        <v>101004</v>
      </c>
      <c r="AS50" s="12">
        <v>101004</v>
      </c>
      <c r="AT50" s="12">
        <v>1391894</v>
      </c>
      <c r="AU50" s="14" t="s">
        <v>132</v>
      </c>
      <c r="AV50" s="14" t="s">
        <v>132</v>
      </c>
      <c r="AW50" s="14">
        <v>500000</v>
      </c>
      <c r="AX50" s="12">
        <v>11</v>
      </c>
      <c r="AY50" s="12">
        <v>21</v>
      </c>
      <c r="AZ50" s="12">
        <v>0</v>
      </c>
      <c r="BA50" s="12">
        <v>21</v>
      </c>
      <c r="BB50" s="12">
        <v>0</v>
      </c>
      <c r="BC50" s="12">
        <v>32</v>
      </c>
      <c r="BD50" s="12">
        <v>120</v>
      </c>
      <c r="BE50" s="12">
        <v>0</v>
      </c>
      <c r="BF50" s="12">
        <v>0</v>
      </c>
      <c r="BG50" s="12">
        <v>0</v>
      </c>
      <c r="BH50" s="12">
        <v>0</v>
      </c>
      <c r="BI50" s="12">
        <v>120</v>
      </c>
      <c r="BJ50" s="12">
        <v>3625</v>
      </c>
      <c r="BK50" s="12">
        <v>8454</v>
      </c>
      <c r="BL50" s="12">
        <v>0</v>
      </c>
      <c r="BM50" s="12">
        <v>8454</v>
      </c>
      <c r="BN50" s="12">
        <v>0</v>
      </c>
      <c r="BO50" s="12">
        <v>12079</v>
      </c>
      <c r="BP50" s="12">
        <v>5103538</v>
      </c>
      <c r="BQ50" s="12">
        <v>4898689</v>
      </c>
      <c r="BR50" s="4"/>
      <c r="BS50" s="21">
        <v>935898</v>
      </c>
      <c r="BT50" s="21">
        <v>744058</v>
      </c>
      <c r="BU50" s="21">
        <v>1679956</v>
      </c>
      <c r="BV50" s="21">
        <v>104437</v>
      </c>
      <c r="BW50" s="21">
        <v>0</v>
      </c>
      <c r="BX50" s="21">
        <v>104437</v>
      </c>
      <c r="BY50" s="21">
        <v>1470</v>
      </c>
      <c r="BZ50" s="21">
        <v>0</v>
      </c>
      <c r="CA50" s="21">
        <v>1470</v>
      </c>
      <c r="CB50" s="21">
        <v>16895238</v>
      </c>
      <c r="CC50" s="21">
        <v>713394</v>
      </c>
      <c r="CD50" s="21">
        <v>17608632</v>
      </c>
      <c r="CE50" s="21">
        <v>17642078</v>
      </c>
      <c r="CF50" s="21">
        <v>3349426</v>
      </c>
      <c r="CG50" s="21">
        <v>40385999</v>
      </c>
      <c r="CH50" s="21">
        <v>0</v>
      </c>
      <c r="CI50" s="21">
        <v>1784393</v>
      </c>
      <c r="CJ50" s="21">
        <v>17610102</v>
      </c>
      <c r="CK50" s="21">
        <v>1040335</v>
      </c>
      <c r="CL50" s="21">
        <v>713394</v>
      </c>
      <c r="CM50" s="21">
        <v>16896708</v>
      </c>
      <c r="CN50" s="21">
        <v>744058</v>
      </c>
      <c r="CO50" s="21">
        <v>1457452</v>
      </c>
      <c r="CP50" s="21">
        <v>17937043</v>
      </c>
      <c r="CQ50" s="21">
        <v>17713069</v>
      </c>
      <c r="CR50" s="21">
        <v>1681426</v>
      </c>
      <c r="CS50" s="21">
        <v>19394495</v>
      </c>
      <c r="CT50" s="4"/>
      <c r="CU50" s="12"/>
      <c r="CV50" s="12">
        <v>4232</v>
      </c>
      <c r="CW50" s="12">
        <v>6290</v>
      </c>
      <c r="CX50" s="12">
        <v>35695</v>
      </c>
      <c r="CY50" s="12">
        <v>1020</v>
      </c>
      <c r="CZ50" s="12">
        <v>43005</v>
      </c>
      <c r="DA50" s="12">
        <v>4295</v>
      </c>
      <c r="DB50" s="12">
        <v>28230</v>
      </c>
      <c r="DC50" s="12">
        <v>575</v>
      </c>
      <c r="DD50" s="12">
        <v>33100</v>
      </c>
      <c r="DE50" s="12">
        <v>3941</v>
      </c>
      <c r="DF50" s="12">
        <v>4239</v>
      </c>
      <c r="DG50" s="12">
        <v>51185</v>
      </c>
      <c r="DH50" s="12">
        <v>2209</v>
      </c>
      <c r="DI50" s="12">
        <v>3041</v>
      </c>
      <c r="DJ50" s="12">
        <v>38350</v>
      </c>
      <c r="DK50" s="12">
        <v>150</v>
      </c>
      <c r="DL50" s="12">
        <v>75</v>
      </c>
      <c r="DM50" s="4"/>
      <c r="DN50" s="12">
        <v>9278</v>
      </c>
      <c r="DO50" s="12">
        <v>4557</v>
      </c>
      <c r="DP50" s="12">
        <v>13835</v>
      </c>
      <c r="DQ50" s="12">
        <v>18997</v>
      </c>
      <c r="DR50" s="12">
        <v>2617</v>
      </c>
      <c r="DS50" s="12">
        <v>2548</v>
      </c>
      <c r="DT50" s="12" t="s">
        <v>132</v>
      </c>
      <c r="DU50" s="12" t="s">
        <v>132</v>
      </c>
      <c r="DV50" s="12" t="s">
        <v>132</v>
      </c>
    </row>
    <row r="51" spans="1:126" ht="15.75" customHeight="1" x14ac:dyDescent="0.2">
      <c r="A51" s="7" t="s">
        <v>177</v>
      </c>
      <c r="B51" s="4"/>
      <c r="C51" s="10">
        <v>3</v>
      </c>
      <c r="D51" s="11">
        <v>14943</v>
      </c>
      <c r="E51" s="10">
        <v>101.5</v>
      </c>
      <c r="F51" s="10">
        <v>3098</v>
      </c>
      <c r="G51" s="4"/>
      <c r="H51" s="10">
        <v>39.5</v>
      </c>
      <c r="I51" s="10">
        <v>4</v>
      </c>
      <c r="J51" s="10">
        <v>29.6</v>
      </c>
      <c r="K51" s="10">
        <v>8.1999999999999993</v>
      </c>
      <c r="L51" s="10">
        <v>0</v>
      </c>
      <c r="M51" s="10">
        <v>81.3</v>
      </c>
      <c r="N51" s="11"/>
      <c r="O51" s="11"/>
      <c r="P51" s="11"/>
      <c r="Q51" s="11"/>
      <c r="R51" s="11"/>
      <c r="S51" s="11"/>
      <c r="T51" s="11"/>
      <c r="U51" s="11"/>
      <c r="V51" s="11"/>
      <c r="W51" s="11"/>
      <c r="X51" s="11"/>
      <c r="Y51" s="4"/>
      <c r="Z51" s="11">
        <v>409</v>
      </c>
      <c r="AA51" s="11">
        <v>9432</v>
      </c>
      <c r="AB51" s="11">
        <v>19990</v>
      </c>
      <c r="AC51" s="10">
        <v>166326</v>
      </c>
      <c r="AD51" s="10">
        <v>47037</v>
      </c>
      <c r="AE51" s="10">
        <v>2514</v>
      </c>
      <c r="AF51" s="10">
        <v>4985</v>
      </c>
      <c r="AG51" s="10">
        <v>5161</v>
      </c>
      <c r="AH51" s="11">
        <v>1291645</v>
      </c>
      <c r="AI51" s="4"/>
      <c r="AJ51" s="10">
        <v>905701</v>
      </c>
      <c r="AK51" s="10">
        <v>3235</v>
      </c>
      <c r="AL51" s="10">
        <v>165832</v>
      </c>
      <c r="AM51" s="10">
        <v>206397</v>
      </c>
      <c r="AN51" s="10">
        <v>372229</v>
      </c>
      <c r="AO51" s="10">
        <v>1281165</v>
      </c>
      <c r="AP51" s="10">
        <v>744298</v>
      </c>
      <c r="AQ51" s="10">
        <v>2470</v>
      </c>
      <c r="AR51" s="10">
        <v>10412</v>
      </c>
      <c r="AS51" s="10">
        <v>382641</v>
      </c>
      <c r="AT51" s="10">
        <v>1129409</v>
      </c>
      <c r="AU51" s="11">
        <v>0</v>
      </c>
      <c r="AV51" s="11">
        <v>12010</v>
      </c>
      <c r="AW51" s="11">
        <v>0</v>
      </c>
      <c r="AX51" s="10">
        <v>0</v>
      </c>
      <c r="AY51" s="10">
        <v>10</v>
      </c>
      <c r="AZ51" s="10">
        <v>0</v>
      </c>
      <c r="BA51" s="10">
        <v>10</v>
      </c>
      <c r="BB51" s="10">
        <v>0</v>
      </c>
      <c r="BC51" s="10">
        <v>10</v>
      </c>
      <c r="BD51" s="10">
        <v>15</v>
      </c>
      <c r="BE51" s="10">
        <v>33</v>
      </c>
      <c r="BF51" s="10">
        <v>0</v>
      </c>
      <c r="BG51" s="10">
        <v>33</v>
      </c>
      <c r="BH51" s="10">
        <v>0</v>
      </c>
      <c r="BI51" s="10">
        <v>48</v>
      </c>
      <c r="BJ51" s="10">
        <v>734</v>
      </c>
      <c r="BK51" s="10">
        <v>20697</v>
      </c>
      <c r="BL51" s="10">
        <v>0</v>
      </c>
      <c r="BM51" s="10">
        <v>20697</v>
      </c>
      <c r="BN51" s="10">
        <v>0</v>
      </c>
      <c r="BO51" s="10">
        <v>21431</v>
      </c>
      <c r="BP51" s="10">
        <v>2084528</v>
      </c>
      <c r="BQ51" s="10">
        <v>1408802</v>
      </c>
      <c r="BR51" s="4"/>
      <c r="BS51" s="20">
        <v>511273</v>
      </c>
      <c r="BT51" s="20">
        <v>225135</v>
      </c>
      <c r="BU51" s="20">
        <v>736408</v>
      </c>
      <c r="BV51" s="20">
        <v>38636</v>
      </c>
      <c r="BW51" s="20">
        <v>0</v>
      </c>
      <c r="BX51" s="20">
        <v>38636</v>
      </c>
      <c r="BY51" s="20">
        <v>0</v>
      </c>
      <c r="BZ51" s="20">
        <v>0</v>
      </c>
      <c r="CA51" s="20">
        <v>0</v>
      </c>
      <c r="CB51" s="20">
        <v>6301215</v>
      </c>
      <c r="CC51" s="20">
        <v>133754</v>
      </c>
      <c r="CD51" s="20">
        <v>6434969</v>
      </c>
      <c r="CE51" s="20">
        <v>5548963</v>
      </c>
      <c r="CF51" s="20">
        <v>460061</v>
      </c>
      <c r="CG51" s="20">
        <v>13219037</v>
      </c>
      <c r="CH51" s="20">
        <v>0</v>
      </c>
      <c r="CI51" s="20">
        <v>775044</v>
      </c>
      <c r="CJ51" s="20">
        <v>6434969</v>
      </c>
      <c r="CK51" s="20">
        <v>549909</v>
      </c>
      <c r="CL51" s="20">
        <v>133754</v>
      </c>
      <c r="CM51" s="20">
        <v>6301215</v>
      </c>
      <c r="CN51" s="20">
        <v>225135</v>
      </c>
      <c r="CO51" s="20">
        <v>358889</v>
      </c>
      <c r="CP51" s="20">
        <v>6851124</v>
      </c>
      <c r="CQ51" s="20">
        <v>6473605</v>
      </c>
      <c r="CR51" s="20">
        <v>736408</v>
      </c>
      <c r="CS51" s="20">
        <v>7210013</v>
      </c>
      <c r="CT51" s="4"/>
      <c r="CU51" s="10">
        <v>100</v>
      </c>
      <c r="CV51" s="10">
        <v>113</v>
      </c>
      <c r="CW51" s="10">
        <v>2910</v>
      </c>
      <c r="CX51" s="10">
        <v>12535</v>
      </c>
      <c r="CY51" s="10">
        <v>445</v>
      </c>
      <c r="CZ51" s="10">
        <v>15890</v>
      </c>
      <c r="DA51" s="10">
        <v>1935</v>
      </c>
      <c r="DB51" s="10">
        <v>10425</v>
      </c>
      <c r="DC51" s="10">
        <v>145</v>
      </c>
      <c r="DD51" s="10">
        <v>12505</v>
      </c>
      <c r="DE51" s="10">
        <v>1182</v>
      </c>
      <c r="DF51" s="10">
        <v>2213</v>
      </c>
      <c r="DG51" s="10">
        <v>19285</v>
      </c>
      <c r="DH51" s="10">
        <v>715</v>
      </c>
      <c r="DI51" s="10">
        <v>1162</v>
      </c>
      <c r="DJ51" s="10">
        <v>14382</v>
      </c>
      <c r="DK51" s="10">
        <v>730</v>
      </c>
      <c r="DL51" s="10">
        <v>440</v>
      </c>
      <c r="DM51" s="4"/>
      <c r="DN51" s="10">
        <v>14615</v>
      </c>
      <c r="DO51" s="10">
        <v>0</v>
      </c>
      <c r="DP51" s="10">
        <v>14615</v>
      </c>
      <c r="DQ51" s="10">
        <v>0</v>
      </c>
      <c r="DR51" s="10">
        <v>0</v>
      </c>
      <c r="DS51" s="10">
        <v>0</v>
      </c>
      <c r="DT51" s="10">
        <v>351142</v>
      </c>
      <c r="DU51" s="10">
        <v>0</v>
      </c>
      <c r="DV51" s="10">
        <v>351142</v>
      </c>
    </row>
    <row r="52" spans="1:126" ht="15.75" customHeight="1" x14ac:dyDescent="0.2">
      <c r="A52" s="8" t="s">
        <v>178</v>
      </c>
      <c r="B52" s="4"/>
      <c r="C52" s="12">
        <v>7</v>
      </c>
      <c r="D52" s="14">
        <v>28120</v>
      </c>
      <c r="E52" s="12">
        <v>112</v>
      </c>
      <c r="F52" s="12">
        <v>4286</v>
      </c>
      <c r="G52" s="4"/>
      <c r="H52" s="12">
        <v>60.5</v>
      </c>
      <c r="I52" s="12">
        <v>0</v>
      </c>
      <c r="J52" s="12">
        <v>63.9</v>
      </c>
      <c r="K52" s="12">
        <v>7</v>
      </c>
      <c r="L52" s="12">
        <v>5</v>
      </c>
      <c r="M52" s="12">
        <v>136.4</v>
      </c>
      <c r="N52" s="14"/>
      <c r="O52" s="14"/>
      <c r="P52" s="14"/>
      <c r="Q52" s="14"/>
      <c r="R52" s="14"/>
      <c r="S52" s="14"/>
      <c r="T52" s="14"/>
      <c r="U52" s="14"/>
      <c r="V52" s="14"/>
      <c r="W52" s="14"/>
      <c r="X52" s="14"/>
      <c r="Y52" s="4"/>
      <c r="Z52" s="14" t="s">
        <v>132</v>
      </c>
      <c r="AA52" s="14" t="s">
        <v>132</v>
      </c>
      <c r="AB52" s="14">
        <v>37177</v>
      </c>
      <c r="AC52" s="12">
        <v>105400</v>
      </c>
      <c r="AD52" s="12">
        <v>69262</v>
      </c>
      <c r="AE52" s="12">
        <v>102</v>
      </c>
      <c r="AF52" s="12">
        <v>4612</v>
      </c>
      <c r="AG52" s="12">
        <v>7302</v>
      </c>
      <c r="AH52" s="14" t="s">
        <v>132</v>
      </c>
      <c r="AI52" s="4"/>
      <c r="AJ52" s="12">
        <v>1224672</v>
      </c>
      <c r="AK52" s="12">
        <v>25707</v>
      </c>
      <c r="AL52" s="12">
        <v>572492</v>
      </c>
      <c r="AM52" s="12">
        <v>172374</v>
      </c>
      <c r="AN52" s="12">
        <v>744866</v>
      </c>
      <c r="AO52" s="12">
        <v>1995245</v>
      </c>
      <c r="AP52" s="12">
        <v>1063175</v>
      </c>
      <c r="AQ52" s="12">
        <v>20784</v>
      </c>
      <c r="AR52" s="12">
        <v>58318</v>
      </c>
      <c r="AS52" s="12">
        <v>803184</v>
      </c>
      <c r="AT52" s="12">
        <v>1887143</v>
      </c>
      <c r="AU52" s="14" t="s">
        <v>132</v>
      </c>
      <c r="AV52" s="14" t="s">
        <v>132</v>
      </c>
      <c r="AW52" s="14" t="s">
        <v>132</v>
      </c>
      <c r="AX52" s="12">
        <v>21</v>
      </c>
      <c r="AY52" s="12">
        <v>3</v>
      </c>
      <c r="AZ52" s="12">
        <v>0</v>
      </c>
      <c r="BA52" s="12">
        <v>3</v>
      </c>
      <c r="BB52" s="12">
        <v>0</v>
      </c>
      <c r="BC52" s="12">
        <v>24</v>
      </c>
      <c r="BD52" s="12">
        <v>41</v>
      </c>
      <c r="BE52" s="12">
        <v>69</v>
      </c>
      <c r="BF52" s="12">
        <v>0</v>
      </c>
      <c r="BG52" s="12">
        <v>69</v>
      </c>
      <c r="BH52" s="12">
        <v>0</v>
      </c>
      <c r="BI52" s="12">
        <v>110</v>
      </c>
      <c r="BJ52" s="12">
        <v>2855</v>
      </c>
      <c r="BK52" s="12">
        <v>21592</v>
      </c>
      <c r="BL52" s="12">
        <v>0</v>
      </c>
      <c r="BM52" s="12">
        <v>21592</v>
      </c>
      <c r="BN52" s="12">
        <v>0</v>
      </c>
      <c r="BO52" s="12">
        <v>24447</v>
      </c>
      <c r="BP52" s="12" t="s">
        <v>132</v>
      </c>
      <c r="BQ52" s="12" t="s">
        <v>132</v>
      </c>
      <c r="BR52" s="4"/>
      <c r="BS52" s="21">
        <v>1274487</v>
      </c>
      <c r="BT52" s="21">
        <v>751769</v>
      </c>
      <c r="BU52" s="21">
        <v>2026256</v>
      </c>
      <c r="BV52" s="21">
        <v>475694</v>
      </c>
      <c r="BW52" s="21"/>
      <c r="BX52" s="21">
        <v>475694</v>
      </c>
      <c r="BY52" s="21">
        <v>271949</v>
      </c>
      <c r="BZ52" s="21"/>
      <c r="CA52" s="21">
        <v>271949</v>
      </c>
      <c r="CB52" s="21">
        <v>9262486</v>
      </c>
      <c r="CC52" s="21">
        <v>741116</v>
      </c>
      <c r="CD52" s="21">
        <v>10003602</v>
      </c>
      <c r="CE52" s="21">
        <v>8158697</v>
      </c>
      <c r="CF52" s="21">
        <v>3092557</v>
      </c>
      <c r="CG52" s="21">
        <v>24028755</v>
      </c>
      <c r="CH52" s="21">
        <v>498195</v>
      </c>
      <c r="CI52" s="21">
        <v>2501950</v>
      </c>
      <c r="CJ52" s="21">
        <v>10275551</v>
      </c>
      <c r="CK52" s="21">
        <v>1750181</v>
      </c>
      <c r="CL52" s="21">
        <v>741116</v>
      </c>
      <c r="CM52" s="21">
        <v>9534435</v>
      </c>
      <c r="CN52" s="21">
        <v>751769</v>
      </c>
      <c r="CO52" s="21">
        <v>1492885</v>
      </c>
      <c r="CP52" s="21">
        <v>11284616</v>
      </c>
      <c r="CQ52" s="21">
        <v>10479296</v>
      </c>
      <c r="CR52" s="21">
        <v>2298205</v>
      </c>
      <c r="CS52" s="21">
        <v>12777501</v>
      </c>
      <c r="CT52" s="4"/>
      <c r="CU52" s="12">
        <v>20</v>
      </c>
      <c r="CV52" s="12">
        <v>2532</v>
      </c>
      <c r="CW52" s="12">
        <v>2765</v>
      </c>
      <c r="CX52" s="12">
        <v>18140</v>
      </c>
      <c r="CY52" s="12">
        <v>390</v>
      </c>
      <c r="CZ52" s="12">
        <v>21295</v>
      </c>
      <c r="DA52" s="12">
        <v>2095</v>
      </c>
      <c r="DB52" s="12">
        <v>16155</v>
      </c>
      <c r="DC52" s="12">
        <v>260</v>
      </c>
      <c r="DD52" s="12">
        <v>18510</v>
      </c>
      <c r="DE52" s="12">
        <v>2000</v>
      </c>
      <c r="DF52" s="12">
        <v>2586</v>
      </c>
      <c r="DG52" s="12">
        <v>25881</v>
      </c>
      <c r="DH52" s="12">
        <v>1532</v>
      </c>
      <c r="DI52" s="12">
        <v>2330</v>
      </c>
      <c r="DJ52" s="12">
        <v>22372</v>
      </c>
      <c r="DK52" s="12">
        <v>1905</v>
      </c>
      <c r="DL52" s="12">
        <v>770</v>
      </c>
      <c r="DM52" s="4"/>
      <c r="DN52" s="12">
        <v>4135</v>
      </c>
      <c r="DO52" s="12">
        <v>0</v>
      </c>
      <c r="DP52" s="12">
        <v>4135</v>
      </c>
      <c r="DQ52" s="12">
        <v>2326</v>
      </c>
      <c r="DR52" s="12">
        <v>289</v>
      </c>
      <c r="DS52" s="12">
        <v>468</v>
      </c>
      <c r="DT52" s="12">
        <v>409295</v>
      </c>
      <c r="DU52" s="12">
        <v>193227</v>
      </c>
      <c r="DV52" s="12">
        <v>602522</v>
      </c>
    </row>
    <row r="53" spans="1:126" ht="15.75" customHeight="1" x14ac:dyDescent="0.2">
      <c r="A53" s="7" t="s">
        <v>179</v>
      </c>
      <c r="B53" s="4"/>
      <c r="C53" s="10">
        <v>2</v>
      </c>
      <c r="D53" s="11" t="s">
        <v>132</v>
      </c>
      <c r="E53" s="10">
        <v>87</v>
      </c>
      <c r="F53" s="10">
        <v>876</v>
      </c>
      <c r="G53" s="4"/>
      <c r="H53" s="10">
        <v>28.8</v>
      </c>
      <c r="I53" s="10">
        <v>7.9</v>
      </c>
      <c r="J53" s="10">
        <v>14.7</v>
      </c>
      <c r="K53" s="10">
        <v>5</v>
      </c>
      <c r="L53" s="10">
        <v>2</v>
      </c>
      <c r="M53" s="10">
        <v>58.4</v>
      </c>
      <c r="N53" s="11"/>
      <c r="O53" s="11"/>
      <c r="P53" s="11"/>
      <c r="Q53" s="11"/>
      <c r="R53" s="11"/>
      <c r="S53" s="11"/>
      <c r="T53" s="11"/>
      <c r="U53" s="11"/>
      <c r="V53" s="11"/>
      <c r="W53" s="11"/>
      <c r="X53" s="11"/>
      <c r="Y53" s="4"/>
      <c r="Z53" s="11">
        <v>494</v>
      </c>
      <c r="AA53" s="11">
        <v>9098</v>
      </c>
      <c r="AB53" s="11">
        <v>8142</v>
      </c>
      <c r="AC53" s="10">
        <v>129888</v>
      </c>
      <c r="AD53" s="10">
        <v>3934</v>
      </c>
      <c r="AE53" s="10">
        <v>126</v>
      </c>
      <c r="AF53" s="10">
        <v>1090</v>
      </c>
      <c r="AG53" s="10">
        <v>1990</v>
      </c>
      <c r="AH53" s="11">
        <v>616726</v>
      </c>
      <c r="AI53" s="4"/>
      <c r="AJ53" s="10">
        <v>549037</v>
      </c>
      <c r="AK53" s="16">
        <v>50000</v>
      </c>
      <c r="AL53" s="10">
        <v>87314</v>
      </c>
      <c r="AM53" s="10">
        <v>170665</v>
      </c>
      <c r="AN53" s="10">
        <v>257979</v>
      </c>
      <c r="AO53" s="10">
        <v>857016</v>
      </c>
      <c r="AP53" s="10">
        <v>425931</v>
      </c>
      <c r="AQ53" s="16">
        <v>12500</v>
      </c>
      <c r="AR53" s="10">
        <v>43363</v>
      </c>
      <c r="AS53" s="10">
        <v>301342</v>
      </c>
      <c r="AT53" s="10">
        <v>739773</v>
      </c>
      <c r="AU53" s="11">
        <v>713</v>
      </c>
      <c r="AV53" s="11">
        <v>184</v>
      </c>
      <c r="AW53" s="11">
        <v>196174</v>
      </c>
      <c r="AX53" s="10">
        <v>0</v>
      </c>
      <c r="AY53" s="10">
        <v>14</v>
      </c>
      <c r="AZ53" s="10">
        <v>0</v>
      </c>
      <c r="BA53" s="10">
        <v>14</v>
      </c>
      <c r="BB53" s="10">
        <v>0</v>
      </c>
      <c r="BC53" s="10">
        <v>14</v>
      </c>
      <c r="BD53" s="10">
        <v>87</v>
      </c>
      <c r="BE53" s="10">
        <v>20</v>
      </c>
      <c r="BF53" s="10">
        <v>0</v>
      </c>
      <c r="BG53" s="10">
        <v>20</v>
      </c>
      <c r="BH53" s="10">
        <v>0</v>
      </c>
      <c r="BI53" s="10">
        <v>107</v>
      </c>
      <c r="BJ53" s="10">
        <v>665</v>
      </c>
      <c r="BK53" s="10">
        <v>8030</v>
      </c>
      <c r="BL53" s="10">
        <v>0</v>
      </c>
      <c r="BM53" s="10">
        <v>8030</v>
      </c>
      <c r="BN53" s="10">
        <v>0</v>
      </c>
      <c r="BO53" s="10">
        <v>8695</v>
      </c>
      <c r="BP53" s="10">
        <v>1224999</v>
      </c>
      <c r="BQ53" s="10">
        <v>661406</v>
      </c>
      <c r="BR53" s="4"/>
      <c r="BS53" s="20">
        <v>752173</v>
      </c>
      <c r="BT53" s="20">
        <v>192212</v>
      </c>
      <c r="BU53" s="20">
        <v>944385</v>
      </c>
      <c r="BV53" s="20">
        <v>0</v>
      </c>
      <c r="BW53" s="20">
        <v>0</v>
      </c>
      <c r="BX53" s="20">
        <v>0</v>
      </c>
      <c r="BY53" s="20">
        <v>0</v>
      </c>
      <c r="BZ53" s="20">
        <v>0</v>
      </c>
      <c r="CA53" s="20">
        <v>0</v>
      </c>
      <c r="CB53" s="20">
        <v>4588543</v>
      </c>
      <c r="CC53" s="20">
        <v>289501</v>
      </c>
      <c r="CD53" s="20">
        <v>4878044</v>
      </c>
      <c r="CE53" s="20">
        <v>3569278</v>
      </c>
      <c r="CF53" s="20">
        <v>1098694</v>
      </c>
      <c r="CG53" s="20">
        <v>10490401</v>
      </c>
      <c r="CH53" s="20">
        <v>0</v>
      </c>
      <c r="CI53" s="20">
        <v>944385</v>
      </c>
      <c r="CJ53" s="20">
        <v>4878044</v>
      </c>
      <c r="CK53" s="20">
        <v>752173</v>
      </c>
      <c r="CL53" s="20">
        <v>289501</v>
      </c>
      <c r="CM53" s="20">
        <v>4588543</v>
      </c>
      <c r="CN53" s="20">
        <v>192212</v>
      </c>
      <c r="CO53" s="20">
        <v>481713</v>
      </c>
      <c r="CP53" s="20">
        <v>5340716</v>
      </c>
      <c r="CQ53" s="20">
        <v>4878044</v>
      </c>
      <c r="CR53" s="20">
        <v>944385</v>
      </c>
      <c r="CS53" s="20">
        <v>5822429</v>
      </c>
      <c r="CT53" s="4"/>
      <c r="CU53" s="10">
        <v>22</v>
      </c>
      <c r="CV53" s="10">
        <v>260</v>
      </c>
      <c r="CW53" s="10">
        <v>2155</v>
      </c>
      <c r="CX53" s="10">
        <v>9950</v>
      </c>
      <c r="CY53" s="10">
        <v>715</v>
      </c>
      <c r="CZ53" s="10">
        <v>12820</v>
      </c>
      <c r="DA53" s="10">
        <v>1280</v>
      </c>
      <c r="DB53" s="10">
        <v>8130</v>
      </c>
      <c r="DC53" s="10">
        <v>340</v>
      </c>
      <c r="DD53" s="10">
        <v>9750</v>
      </c>
      <c r="DE53" s="10">
        <v>801</v>
      </c>
      <c r="DF53" s="10">
        <v>1103</v>
      </c>
      <c r="DG53" s="10">
        <v>14724</v>
      </c>
      <c r="DH53" s="10">
        <v>628</v>
      </c>
      <c r="DI53" s="10">
        <v>870</v>
      </c>
      <c r="DJ53" s="10">
        <v>11248</v>
      </c>
      <c r="DK53" s="10">
        <v>1120</v>
      </c>
      <c r="DL53" s="10">
        <v>570</v>
      </c>
      <c r="DM53" s="4"/>
      <c r="DN53" s="10">
        <v>7475</v>
      </c>
      <c r="DO53" s="10">
        <v>0</v>
      </c>
      <c r="DP53" s="10">
        <v>7475</v>
      </c>
      <c r="DQ53" s="10">
        <v>2909</v>
      </c>
      <c r="DR53" s="10">
        <v>0</v>
      </c>
      <c r="DS53" s="10">
        <v>695</v>
      </c>
      <c r="DT53" s="10">
        <v>635548</v>
      </c>
      <c r="DU53" s="10">
        <v>139254</v>
      </c>
      <c r="DV53" s="10">
        <v>774802</v>
      </c>
    </row>
    <row r="54" spans="1:126" ht="15.75" customHeight="1" x14ac:dyDescent="0.2">
      <c r="A54" s="8" t="s">
        <v>180</v>
      </c>
      <c r="B54" s="4"/>
      <c r="C54" s="12">
        <v>4</v>
      </c>
      <c r="D54" s="14">
        <v>14928</v>
      </c>
      <c r="E54" s="12">
        <v>104</v>
      </c>
      <c r="F54" s="12">
        <v>2916</v>
      </c>
      <c r="G54" s="4"/>
      <c r="H54" s="12">
        <v>43.4</v>
      </c>
      <c r="I54" s="12">
        <v>0</v>
      </c>
      <c r="J54" s="12">
        <v>51.5</v>
      </c>
      <c r="K54" s="12">
        <v>4.4000000000000004</v>
      </c>
      <c r="L54" s="12">
        <v>0</v>
      </c>
      <c r="M54" s="12">
        <v>99.3</v>
      </c>
      <c r="N54" s="14">
        <v>0</v>
      </c>
      <c r="O54" s="14">
        <v>0</v>
      </c>
      <c r="P54" s="14">
        <v>0</v>
      </c>
      <c r="Q54" s="14">
        <v>0</v>
      </c>
      <c r="R54" s="14">
        <v>0</v>
      </c>
      <c r="S54" s="14">
        <v>0</v>
      </c>
      <c r="T54" s="14">
        <v>0</v>
      </c>
      <c r="U54" s="14">
        <v>0</v>
      </c>
      <c r="V54" s="14">
        <v>0</v>
      </c>
      <c r="W54" s="14">
        <v>0</v>
      </c>
      <c r="X54" s="14">
        <v>0</v>
      </c>
      <c r="Y54" s="4"/>
      <c r="Z54" s="14">
        <v>378</v>
      </c>
      <c r="AA54" s="14">
        <v>6468</v>
      </c>
      <c r="AB54" s="14">
        <v>6757</v>
      </c>
      <c r="AC54" s="12">
        <v>301879</v>
      </c>
      <c r="AD54" s="12">
        <v>18683</v>
      </c>
      <c r="AE54" s="12">
        <v>402</v>
      </c>
      <c r="AF54" s="12">
        <v>1477</v>
      </c>
      <c r="AG54" s="12">
        <v>6778</v>
      </c>
      <c r="AH54" s="14" t="s">
        <v>132</v>
      </c>
      <c r="AI54" s="4"/>
      <c r="AJ54" s="12">
        <v>952303</v>
      </c>
      <c r="AK54" s="12">
        <v>3195</v>
      </c>
      <c r="AL54" s="12">
        <v>321535</v>
      </c>
      <c r="AM54" s="12">
        <v>198432</v>
      </c>
      <c r="AN54" s="12">
        <v>519967</v>
      </c>
      <c r="AO54" s="12">
        <v>1475465</v>
      </c>
      <c r="AP54" s="12">
        <v>919128</v>
      </c>
      <c r="AQ54" s="12">
        <v>3195</v>
      </c>
      <c r="AR54" s="12">
        <v>63612</v>
      </c>
      <c r="AS54" s="12">
        <v>583579</v>
      </c>
      <c r="AT54" s="12">
        <v>1505902</v>
      </c>
      <c r="AU54" s="14"/>
      <c r="AV54" s="14">
        <v>0</v>
      </c>
      <c r="AW54" s="14">
        <v>0</v>
      </c>
      <c r="AX54" s="12">
        <v>3</v>
      </c>
      <c r="AY54" s="12">
        <v>31</v>
      </c>
      <c r="AZ54" s="12">
        <v>0</v>
      </c>
      <c r="BA54" s="12">
        <v>31</v>
      </c>
      <c r="BB54" s="12">
        <v>0</v>
      </c>
      <c r="BC54" s="12">
        <v>34</v>
      </c>
      <c r="BD54" s="12">
        <v>73</v>
      </c>
      <c r="BE54" s="12">
        <v>54</v>
      </c>
      <c r="BF54" s="12">
        <v>0</v>
      </c>
      <c r="BG54" s="12">
        <v>54</v>
      </c>
      <c r="BH54" s="12">
        <v>0</v>
      </c>
      <c r="BI54" s="12">
        <v>127</v>
      </c>
      <c r="BJ54" s="12">
        <v>484</v>
      </c>
      <c r="BK54" s="12">
        <v>14019</v>
      </c>
      <c r="BL54" s="12">
        <v>0</v>
      </c>
      <c r="BM54" s="12">
        <v>14019</v>
      </c>
      <c r="BN54" s="12">
        <v>0</v>
      </c>
      <c r="BO54" s="12">
        <v>14503</v>
      </c>
      <c r="BP54" s="12">
        <v>0</v>
      </c>
      <c r="BQ54" s="12">
        <v>0</v>
      </c>
      <c r="BR54" s="4"/>
      <c r="BS54" s="21">
        <v>1717360</v>
      </c>
      <c r="BT54" s="21">
        <v>472847</v>
      </c>
      <c r="BU54" s="21">
        <v>2190207</v>
      </c>
      <c r="BV54" s="21">
        <v>346455</v>
      </c>
      <c r="BW54" s="21">
        <v>0</v>
      </c>
      <c r="BX54" s="21">
        <v>346455</v>
      </c>
      <c r="BY54" s="21">
        <v>15849</v>
      </c>
      <c r="BZ54" s="21">
        <v>0</v>
      </c>
      <c r="CA54" s="21">
        <v>15849</v>
      </c>
      <c r="CB54" s="21">
        <v>7576505</v>
      </c>
      <c r="CC54" s="21">
        <v>551439</v>
      </c>
      <c r="CD54" s="21">
        <v>8127944</v>
      </c>
      <c r="CE54" s="21">
        <v>6026243</v>
      </c>
      <c r="CF54" s="21">
        <v>886932</v>
      </c>
      <c r="CG54" s="21">
        <v>17593630</v>
      </c>
      <c r="CH54" s="21">
        <v>0</v>
      </c>
      <c r="CI54" s="21">
        <v>2536662</v>
      </c>
      <c r="CJ54" s="21">
        <v>8143793</v>
      </c>
      <c r="CK54" s="21">
        <v>2063815</v>
      </c>
      <c r="CL54" s="21">
        <v>551439</v>
      </c>
      <c r="CM54" s="21">
        <v>7592354</v>
      </c>
      <c r="CN54" s="21">
        <v>472847</v>
      </c>
      <c r="CO54" s="21">
        <v>1024286</v>
      </c>
      <c r="CP54" s="21">
        <v>9656169</v>
      </c>
      <c r="CQ54" s="21">
        <v>8474399</v>
      </c>
      <c r="CR54" s="21">
        <v>2206056</v>
      </c>
      <c r="CS54" s="21">
        <v>10680455</v>
      </c>
      <c r="CT54" s="4"/>
      <c r="CU54" s="12">
        <v>67</v>
      </c>
      <c r="CV54" s="12">
        <v>405</v>
      </c>
      <c r="CW54" s="12">
        <v>3850</v>
      </c>
      <c r="CX54" s="12">
        <v>17840</v>
      </c>
      <c r="CY54" s="12">
        <v>820</v>
      </c>
      <c r="CZ54" s="12">
        <v>22510</v>
      </c>
      <c r="DA54" s="12">
        <v>2320</v>
      </c>
      <c r="DB54" s="12">
        <v>14685</v>
      </c>
      <c r="DC54" s="12">
        <v>455</v>
      </c>
      <c r="DD54" s="12">
        <v>17460</v>
      </c>
      <c r="DE54" s="12">
        <v>2682</v>
      </c>
      <c r="DF54" s="12">
        <v>2542</v>
      </c>
      <c r="DG54" s="12">
        <v>27734</v>
      </c>
      <c r="DH54" s="12">
        <v>1014</v>
      </c>
      <c r="DI54" s="12">
        <v>1155</v>
      </c>
      <c r="DJ54" s="12">
        <v>19629</v>
      </c>
      <c r="DK54" s="12">
        <v>1240</v>
      </c>
      <c r="DL54" s="12">
        <v>470</v>
      </c>
      <c r="DM54" s="4"/>
      <c r="DN54" s="12">
        <v>6534</v>
      </c>
      <c r="DO54" s="12">
        <v>8230</v>
      </c>
      <c r="DP54" s="12">
        <v>14764</v>
      </c>
      <c r="DQ54" s="12">
        <v>451</v>
      </c>
      <c r="DR54" s="12">
        <v>48</v>
      </c>
      <c r="DS54" s="12">
        <v>1136</v>
      </c>
      <c r="DT54" s="12">
        <v>140621</v>
      </c>
      <c r="DU54" s="12">
        <v>1348</v>
      </c>
      <c r="DV54" s="12">
        <v>141969</v>
      </c>
    </row>
    <row r="55" spans="1:126" s="35" customFormat="1" x14ac:dyDescent="0.2">
      <c r="A55" s="31" t="s">
        <v>181</v>
      </c>
      <c r="B55" s="32"/>
      <c r="C55" s="33">
        <f>SUM(C5:C44)</f>
        <v>193</v>
      </c>
      <c r="D55" s="34"/>
      <c r="E55" s="33">
        <f>SUM(E5:E44)</f>
        <v>3339.7</v>
      </c>
      <c r="F55" s="33">
        <f>SUM(F5:F44)</f>
        <v>92857</v>
      </c>
      <c r="G55" s="32"/>
      <c r="H55" s="33">
        <f t="shared" ref="H55:M55" si="0">SUM(H5:H44)</f>
        <v>1662.117</v>
      </c>
      <c r="I55" s="33">
        <f t="shared" si="0"/>
        <v>916.21</v>
      </c>
      <c r="J55" s="33">
        <f t="shared" si="0"/>
        <v>578.84799999999984</v>
      </c>
      <c r="K55" s="33">
        <f t="shared" si="0"/>
        <v>253.9</v>
      </c>
      <c r="L55" s="33">
        <f t="shared" si="0"/>
        <v>63.3</v>
      </c>
      <c r="M55" s="33">
        <f t="shared" si="0"/>
        <v>3474.3750000000005</v>
      </c>
      <c r="N55" s="34"/>
      <c r="O55" s="34"/>
      <c r="P55" s="34"/>
      <c r="Q55" s="34"/>
      <c r="R55" s="34"/>
      <c r="S55" s="34"/>
      <c r="T55" s="34"/>
      <c r="U55" s="34"/>
      <c r="V55" s="34"/>
      <c r="W55" s="34"/>
      <c r="X55" s="34"/>
      <c r="Y55" s="32"/>
      <c r="Z55" s="34"/>
      <c r="AA55" s="34"/>
      <c r="AB55" s="34"/>
      <c r="AC55" s="33">
        <f>SUM(AC5:AC44)</f>
        <v>8056573</v>
      </c>
      <c r="AD55" s="33">
        <f>SUM(AD5:AD44)</f>
        <v>570175</v>
      </c>
      <c r="AE55" s="33">
        <f>SUM(AE5:AE44)</f>
        <v>67920</v>
      </c>
      <c r="AF55" s="33">
        <f>SUM(AF5:AF44)</f>
        <v>176926</v>
      </c>
      <c r="AG55" s="33">
        <f>SUM(AG5:AG44)</f>
        <v>250276</v>
      </c>
      <c r="AH55" s="34"/>
      <c r="AI55" s="32"/>
      <c r="AJ55" s="33">
        <f t="shared" ref="AJ55:AT55" si="1">SUM(AJ5:AJ44)</f>
        <v>33021048</v>
      </c>
      <c r="AK55" s="33">
        <f t="shared" si="1"/>
        <v>107010</v>
      </c>
      <c r="AL55" s="33">
        <f t="shared" si="1"/>
        <v>8884366</v>
      </c>
      <c r="AM55" s="33">
        <f t="shared" si="1"/>
        <v>6485917</v>
      </c>
      <c r="AN55" s="33">
        <f t="shared" si="1"/>
        <v>15370283</v>
      </c>
      <c r="AO55" s="33">
        <f t="shared" si="1"/>
        <v>48498341</v>
      </c>
      <c r="AP55" s="33">
        <f t="shared" si="1"/>
        <v>21612257</v>
      </c>
      <c r="AQ55" s="33">
        <f t="shared" si="1"/>
        <v>39661</v>
      </c>
      <c r="AR55" s="33">
        <f t="shared" si="1"/>
        <v>2543490</v>
      </c>
      <c r="AS55" s="33">
        <f t="shared" si="1"/>
        <v>17913773</v>
      </c>
      <c r="AT55" s="33">
        <f t="shared" si="1"/>
        <v>39565691</v>
      </c>
      <c r="AU55" s="34"/>
      <c r="AV55" s="34"/>
      <c r="AW55" s="34"/>
      <c r="AX55" s="33">
        <f t="shared" ref="AX55:BQ55" si="2">SUM(AX5:AX44)</f>
        <v>173</v>
      </c>
      <c r="AY55" s="33">
        <f t="shared" si="2"/>
        <v>50207</v>
      </c>
      <c r="AZ55" s="33">
        <f t="shared" si="2"/>
        <v>0</v>
      </c>
      <c r="BA55" s="33">
        <f t="shared" si="2"/>
        <v>50207</v>
      </c>
      <c r="BB55" s="33">
        <f t="shared" si="2"/>
        <v>0</v>
      </c>
      <c r="BC55" s="33">
        <f t="shared" si="2"/>
        <v>50380</v>
      </c>
      <c r="BD55" s="33">
        <f t="shared" si="2"/>
        <v>2653</v>
      </c>
      <c r="BE55" s="33">
        <f t="shared" si="2"/>
        <v>910</v>
      </c>
      <c r="BF55" s="33">
        <f t="shared" si="2"/>
        <v>0</v>
      </c>
      <c r="BG55" s="33">
        <f t="shared" si="2"/>
        <v>910</v>
      </c>
      <c r="BH55" s="33">
        <f t="shared" si="2"/>
        <v>0</v>
      </c>
      <c r="BI55" s="33">
        <f t="shared" si="2"/>
        <v>3563</v>
      </c>
      <c r="BJ55" s="33">
        <f t="shared" si="2"/>
        <v>32671</v>
      </c>
      <c r="BK55" s="33">
        <f t="shared" si="2"/>
        <v>958345</v>
      </c>
      <c r="BL55" s="33">
        <f t="shared" si="2"/>
        <v>0</v>
      </c>
      <c r="BM55" s="33">
        <f t="shared" si="2"/>
        <v>958345</v>
      </c>
      <c r="BN55" s="33">
        <f t="shared" si="2"/>
        <v>0</v>
      </c>
      <c r="BO55" s="33">
        <f t="shared" si="2"/>
        <v>991016</v>
      </c>
      <c r="BP55" s="33">
        <f t="shared" si="2"/>
        <v>111704306</v>
      </c>
      <c r="BQ55" s="33">
        <f t="shared" si="2"/>
        <v>103104795</v>
      </c>
      <c r="BR55" s="32"/>
      <c r="BS55" s="33">
        <f t="shared" ref="BS55:CS55" si="3">SUM(BS5:BS44)</f>
        <v>50481190.549999997</v>
      </c>
      <c r="BT55" s="33">
        <f t="shared" si="3"/>
        <v>15896319.359999999</v>
      </c>
      <c r="BU55" s="33">
        <f t="shared" si="3"/>
        <v>66377509.909999996</v>
      </c>
      <c r="BV55" s="33">
        <f t="shared" si="3"/>
        <v>8666256.629999999</v>
      </c>
      <c r="BW55" s="33">
        <f t="shared" si="3"/>
        <v>254522</v>
      </c>
      <c r="BX55" s="33">
        <f t="shared" si="3"/>
        <v>8920778.629999999</v>
      </c>
      <c r="BY55" s="33">
        <f t="shared" si="3"/>
        <v>16298226.449999999</v>
      </c>
      <c r="BZ55" s="33">
        <f t="shared" si="3"/>
        <v>160655</v>
      </c>
      <c r="CA55" s="33">
        <f t="shared" si="3"/>
        <v>16458881.449999999</v>
      </c>
      <c r="CB55" s="33">
        <f t="shared" si="3"/>
        <v>259336894.49000001</v>
      </c>
      <c r="CC55" s="33">
        <f t="shared" si="3"/>
        <v>5965527.0800000001</v>
      </c>
      <c r="CD55" s="33">
        <f t="shared" si="3"/>
        <v>265302421.56999999</v>
      </c>
      <c r="CE55" s="33">
        <f t="shared" si="3"/>
        <v>353839412.69</v>
      </c>
      <c r="CF55" s="33">
        <f t="shared" si="3"/>
        <v>45697704.170000002</v>
      </c>
      <c r="CG55" s="33">
        <f t="shared" si="3"/>
        <v>756596708.42000008</v>
      </c>
      <c r="CH55" s="33">
        <f t="shared" si="3"/>
        <v>13955110</v>
      </c>
      <c r="CI55" s="33">
        <f t="shared" si="3"/>
        <v>75298288.539999992</v>
      </c>
      <c r="CJ55" s="33">
        <f t="shared" si="3"/>
        <v>281761303</v>
      </c>
      <c r="CK55" s="33">
        <f t="shared" si="3"/>
        <v>59147447.179999992</v>
      </c>
      <c r="CL55" s="33">
        <f t="shared" si="3"/>
        <v>6126182.0800000001</v>
      </c>
      <c r="CM55" s="33">
        <f t="shared" si="3"/>
        <v>275635120.94</v>
      </c>
      <c r="CN55" s="33">
        <f t="shared" si="3"/>
        <v>16150841.359999999</v>
      </c>
      <c r="CO55" s="33">
        <f t="shared" si="3"/>
        <v>22277023.439999998</v>
      </c>
      <c r="CP55" s="33">
        <f t="shared" si="3"/>
        <v>334782568.12</v>
      </c>
      <c r="CQ55" s="33">
        <f t="shared" si="3"/>
        <v>274223200.19999999</v>
      </c>
      <c r="CR55" s="33">
        <f t="shared" si="3"/>
        <v>82836391.359999999</v>
      </c>
      <c r="CS55" s="33">
        <f t="shared" si="3"/>
        <v>357059591.56</v>
      </c>
      <c r="CT55" s="32"/>
      <c r="CU55" s="33">
        <f t="shared" ref="CU55:DL55" si="4">SUM(CU5:CU44)</f>
        <v>8656</v>
      </c>
      <c r="CV55" s="33">
        <f t="shared" si="4"/>
        <v>61120</v>
      </c>
      <c r="CW55" s="33">
        <f t="shared" si="4"/>
        <v>308179</v>
      </c>
      <c r="CX55" s="33">
        <f t="shared" si="4"/>
        <v>986437</v>
      </c>
      <c r="CY55" s="33">
        <f t="shared" si="4"/>
        <v>112702</v>
      </c>
      <c r="CZ55" s="33">
        <f t="shared" si="4"/>
        <v>1407318</v>
      </c>
      <c r="DA55" s="33">
        <f t="shared" si="4"/>
        <v>198518</v>
      </c>
      <c r="DB55" s="33">
        <f t="shared" si="4"/>
        <v>740481</v>
      </c>
      <c r="DC55" s="33">
        <f t="shared" si="4"/>
        <v>51394</v>
      </c>
      <c r="DD55" s="33">
        <f t="shared" si="4"/>
        <v>990393</v>
      </c>
      <c r="DE55" s="33">
        <f t="shared" si="4"/>
        <v>54017</v>
      </c>
      <c r="DF55" s="33">
        <f t="shared" si="4"/>
        <v>66519</v>
      </c>
      <c r="DG55" s="33">
        <f t="shared" si="4"/>
        <v>1527854</v>
      </c>
      <c r="DH55" s="33">
        <f t="shared" si="4"/>
        <v>44793</v>
      </c>
      <c r="DI55" s="33">
        <f t="shared" si="4"/>
        <v>59970</v>
      </c>
      <c r="DJ55" s="33">
        <f t="shared" si="4"/>
        <v>1095156</v>
      </c>
      <c r="DK55" s="33">
        <f t="shared" si="4"/>
        <v>202828</v>
      </c>
      <c r="DL55" s="33">
        <f t="shared" si="4"/>
        <v>111222</v>
      </c>
      <c r="DM55" s="32"/>
      <c r="DN55" s="33">
        <f t="shared" ref="DN55:DV55" si="5">SUM(DN5:DN44)</f>
        <v>569927</v>
      </c>
      <c r="DO55" s="33">
        <f t="shared" si="5"/>
        <v>472865</v>
      </c>
      <c r="DP55" s="33">
        <f t="shared" si="5"/>
        <v>1042792</v>
      </c>
      <c r="DQ55" s="33">
        <f t="shared" si="5"/>
        <v>1305254</v>
      </c>
      <c r="DR55" s="33">
        <f t="shared" si="5"/>
        <v>235203</v>
      </c>
      <c r="DS55" s="33">
        <f t="shared" si="5"/>
        <v>138618</v>
      </c>
      <c r="DT55" s="33">
        <f t="shared" si="5"/>
        <v>30651406</v>
      </c>
      <c r="DU55" s="33">
        <f t="shared" si="5"/>
        <v>33231714</v>
      </c>
      <c r="DV55" s="33">
        <f t="shared" si="5"/>
        <v>63883120</v>
      </c>
    </row>
    <row r="56" spans="1:126" x14ac:dyDescent="0.2">
      <c r="A56" s="17" t="s">
        <v>182</v>
      </c>
      <c r="B56" s="4"/>
      <c r="C56" s="19">
        <f>SUM(C45:C54)</f>
        <v>33</v>
      </c>
      <c r="D56" s="18"/>
      <c r="E56" s="19">
        <f>SUM(E45:E54)</f>
        <v>773.5</v>
      </c>
      <c r="F56" s="19">
        <f>SUM(F45:F54)</f>
        <v>20186</v>
      </c>
      <c r="G56" s="4"/>
      <c r="H56" s="19">
        <f t="shared" ref="H56:M56" si="6">SUM(H45:H54)</f>
        <v>359.8</v>
      </c>
      <c r="I56" s="19">
        <f t="shared" si="6"/>
        <v>34.200000000000003</v>
      </c>
      <c r="J56" s="19">
        <f t="shared" si="6"/>
        <v>307.89999999999998</v>
      </c>
      <c r="K56" s="19">
        <f t="shared" si="6"/>
        <v>81</v>
      </c>
      <c r="L56" s="19">
        <f t="shared" si="6"/>
        <v>31.299999999999997</v>
      </c>
      <c r="M56" s="19">
        <f t="shared" si="6"/>
        <v>814.19999999999993</v>
      </c>
      <c r="N56" s="18"/>
      <c r="O56" s="18"/>
      <c r="P56" s="18"/>
      <c r="Q56" s="18"/>
      <c r="R56" s="18"/>
      <c r="S56" s="18"/>
      <c r="T56" s="18"/>
      <c r="U56" s="18"/>
      <c r="V56" s="18"/>
      <c r="W56" s="18"/>
      <c r="X56" s="18"/>
      <c r="Y56" s="4"/>
      <c r="Z56" s="18"/>
      <c r="AA56" s="18"/>
      <c r="AB56" s="18"/>
      <c r="AC56" s="19">
        <f>SUM(AC45:AC54)</f>
        <v>1467594</v>
      </c>
      <c r="AD56" s="19">
        <f>SUM(AD45:AD54)</f>
        <v>211374</v>
      </c>
      <c r="AE56" s="19">
        <f>SUM(AE45:AE54)</f>
        <v>3577</v>
      </c>
      <c r="AF56" s="19">
        <f>SUM(AF45:AF54)</f>
        <v>32801</v>
      </c>
      <c r="AG56" s="19">
        <f>SUM(AG45:AG54)</f>
        <v>32465</v>
      </c>
      <c r="AH56" s="18"/>
      <c r="AI56" s="4"/>
      <c r="AJ56" s="19">
        <f t="shared" ref="AJ56:AT56" si="7">SUM(AJ45:AJ54)</f>
        <v>6583296</v>
      </c>
      <c r="AK56" s="19">
        <f t="shared" si="7"/>
        <v>128782</v>
      </c>
      <c r="AL56" s="19">
        <f t="shared" si="7"/>
        <v>1454251</v>
      </c>
      <c r="AM56" s="19">
        <f t="shared" si="7"/>
        <v>1258396</v>
      </c>
      <c r="AN56" s="19">
        <f t="shared" si="7"/>
        <v>3835223</v>
      </c>
      <c r="AO56" s="19">
        <f t="shared" si="7"/>
        <v>9424725</v>
      </c>
      <c r="AP56" s="19">
        <f t="shared" si="7"/>
        <v>5427973</v>
      </c>
      <c r="AQ56" s="19">
        <f t="shared" si="7"/>
        <v>39783</v>
      </c>
      <c r="AR56" s="19">
        <f t="shared" si="7"/>
        <v>851913</v>
      </c>
      <c r="AS56" s="19">
        <f t="shared" si="7"/>
        <v>3564560</v>
      </c>
      <c r="AT56" s="19">
        <f t="shared" si="7"/>
        <v>9032316</v>
      </c>
      <c r="AU56" s="18"/>
      <c r="AV56" s="18"/>
      <c r="AW56" s="18"/>
      <c r="AX56" s="19">
        <f t="shared" ref="AX56:BQ56" si="8">SUM(AX45:AX54)</f>
        <v>44</v>
      </c>
      <c r="AY56" s="19">
        <f t="shared" si="8"/>
        <v>2200</v>
      </c>
      <c r="AZ56" s="19">
        <f t="shared" si="8"/>
        <v>0</v>
      </c>
      <c r="BA56" s="19">
        <f t="shared" si="8"/>
        <v>2200</v>
      </c>
      <c r="BB56" s="19">
        <f t="shared" si="8"/>
        <v>0</v>
      </c>
      <c r="BC56" s="19">
        <f t="shared" si="8"/>
        <v>2244</v>
      </c>
      <c r="BD56" s="19">
        <f t="shared" si="8"/>
        <v>524</v>
      </c>
      <c r="BE56" s="19">
        <f t="shared" si="8"/>
        <v>200</v>
      </c>
      <c r="BF56" s="19">
        <f t="shared" si="8"/>
        <v>0</v>
      </c>
      <c r="BG56" s="19">
        <f t="shared" si="8"/>
        <v>200</v>
      </c>
      <c r="BH56" s="19">
        <f t="shared" si="8"/>
        <v>0</v>
      </c>
      <c r="BI56" s="19">
        <f t="shared" si="8"/>
        <v>724</v>
      </c>
      <c r="BJ56" s="19">
        <f t="shared" si="8"/>
        <v>9804</v>
      </c>
      <c r="BK56" s="19">
        <f t="shared" si="8"/>
        <v>73740</v>
      </c>
      <c r="BL56" s="19">
        <f t="shared" si="8"/>
        <v>0</v>
      </c>
      <c r="BM56" s="19">
        <f t="shared" si="8"/>
        <v>73740</v>
      </c>
      <c r="BN56" s="19">
        <f t="shared" si="8"/>
        <v>0</v>
      </c>
      <c r="BO56" s="19">
        <f t="shared" si="8"/>
        <v>83544</v>
      </c>
      <c r="BP56" s="19">
        <f t="shared" si="8"/>
        <v>10781244</v>
      </c>
      <c r="BQ56" s="19">
        <f t="shared" si="8"/>
        <v>9651398</v>
      </c>
      <c r="BR56" s="4"/>
      <c r="BS56" s="23">
        <f t="shared" ref="BS56:CS56" si="9">SUM(BS45:BS54)</f>
        <v>8560672</v>
      </c>
      <c r="BT56" s="23">
        <f t="shared" si="9"/>
        <v>3647072</v>
      </c>
      <c r="BU56" s="23">
        <f t="shared" si="9"/>
        <v>12207744</v>
      </c>
      <c r="BV56" s="23">
        <f t="shared" si="9"/>
        <v>1583722</v>
      </c>
      <c r="BW56" s="23">
        <f t="shared" si="9"/>
        <v>0</v>
      </c>
      <c r="BX56" s="23">
        <f t="shared" si="9"/>
        <v>1583722</v>
      </c>
      <c r="BY56" s="23">
        <f t="shared" si="9"/>
        <v>547359</v>
      </c>
      <c r="BZ56" s="23">
        <f t="shared" si="9"/>
        <v>0</v>
      </c>
      <c r="CA56" s="23">
        <f t="shared" si="9"/>
        <v>547359</v>
      </c>
      <c r="CB56" s="23">
        <f t="shared" si="9"/>
        <v>57789724</v>
      </c>
      <c r="CC56" s="23">
        <f t="shared" si="9"/>
        <v>3262535</v>
      </c>
      <c r="CD56" s="23">
        <f t="shared" si="9"/>
        <v>61052259</v>
      </c>
      <c r="CE56" s="23">
        <f t="shared" si="9"/>
        <v>53361155</v>
      </c>
      <c r="CF56" s="23">
        <f t="shared" si="9"/>
        <v>10259033</v>
      </c>
      <c r="CG56" s="23">
        <f t="shared" si="9"/>
        <v>139011272</v>
      </c>
      <c r="CH56" s="23">
        <f t="shared" si="9"/>
        <v>583814</v>
      </c>
      <c r="CI56" s="23">
        <f t="shared" si="9"/>
        <v>13791466</v>
      </c>
      <c r="CJ56" s="23">
        <f t="shared" si="9"/>
        <v>61599618</v>
      </c>
      <c r="CK56" s="23">
        <f t="shared" si="9"/>
        <v>10144394</v>
      </c>
      <c r="CL56" s="23">
        <f t="shared" si="9"/>
        <v>3262535</v>
      </c>
      <c r="CM56" s="23">
        <f t="shared" si="9"/>
        <v>58337083</v>
      </c>
      <c r="CN56" s="23">
        <f t="shared" si="9"/>
        <v>3647072</v>
      </c>
      <c r="CO56" s="23">
        <f t="shared" si="9"/>
        <v>6909607</v>
      </c>
      <c r="CP56" s="23">
        <f t="shared" si="9"/>
        <v>68481477</v>
      </c>
      <c r="CQ56" s="23">
        <f t="shared" si="9"/>
        <v>62635981</v>
      </c>
      <c r="CR56" s="23">
        <f t="shared" si="9"/>
        <v>12755103</v>
      </c>
      <c r="CS56" s="23">
        <f t="shared" si="9"/>
        <v>75391084</v>
      </c>
      <c r="CT56" s="4"/>
      <c r="CU56" s="19">
        <f t="shared" ref="CU56:DL56" si="10">SUM(CU45:CU54)</f>
        <v>251</v>
      </c>
      <c r="CV56" s="19">
        <f t="shared" si="10"/>
        <v>8343</v>
      </c>
      <c r="CW56" s="19">
        <f t="shared" si="10"/>
        <v>26080</v>
      </c>
      <c r="CX56" s="19">
        <f t="shared" si="10"/>
        <v>143205</v>
      </c>
      <c r="CY56" s="19">
        <f t="shared" si="10"/>
        <v>11685</v>
      </c>
      <c r="CZ56" s="19">
        <f t="shared" si="10"/>
        <v>180970</v>
      </c>
      <c r="DA56" s="19">
        <f t="shared" si="10"/>
        <v>17170</v>
      </c>
      <c r="DB56" s="19">
        <f t="shared" si="10"/>
        <v>110495</v>
      </c>
      <c r="DC56" s="19">
        <f t="shared" si="10"/>
        <v>5250</v>
      </c>
      <c r="DD56" s="19">
        <f t="shared" si="10"/>
        <v>132915</v>
      </c>
      <c r="DE56" s="19">
        <f t="shared" si="10"/>
        <v>14686</v>
      </c>
      <c r="DF56" s="19">
        <f t="shared" si="10"/>
        <v>17472</v>
      </c>
      <c r="DG56" s="19">
        <f t="shared" si="10"/>
        <v>213128</v>
      </c>
      <c r="DH56" s="19">
        <f t="shared" si="10"/>
        <v>8880</v>
      </c>
      <c r="DI56" s="19">
        <f t="shared" si="10"/>
        <v>11966</v>
      </c>
      <c r="DJ56" s="19">
        <f t="shared" si="10"/>
        <v>153761</v>
      </c>
      <c r="DK56" s="19">
        <f t="shared" si="10"/>
        <v>21590</v>
      </c>
      <c r="DL56" s="19">
        <f t="shared" si="10"/>
        <v>8655</v>
      </c>
      <c r="DM56" s="4"/>
      <c r="DN56" s="19">
        <f t="shared" ref="DN56:DV56" si="11">SUM(DN45:DN54)</f>
        <v>66235</v>
      </c>
      <c r="DO56" s="19">
        <f t="shared" si="11"/>
        <v>15186</v>
      </c>
      <c r="DP56" s="19">
        <f t="shared" si="11"/>
        <v>81421</v>
      </c>
      <c r="DQ56" s="19">
        <f t="shared" si="11"/>
        <v>24817</v>
      </c>
      <c r="DR56" s="19">
        <f t="shared" si="11"/>
        <v>3023</v>
      </c>
      <c r="DS56" s="19">
        <f t="shared" si="11"/>
        <v>7670</v>
      </c>
      <c r="DT56" s="19">
        <f t="shared" si="11"/>
        <v>5691111</v>
      </c>
      <c r="DU56" s="19">
        <f t="shared" si="11"/>
        <v>348232</v>
      </c>
      <c r="DV56" s="19">
        <f t="shared" si="11"/>
        <v>6039343</v>
      </c>
    </row>
    <row r="57" spans="1:126" x14ac:dyDescent="0.2">
      <c r="A57" s="26" t="s">
        <v>183</v>
      </c>
      <c r="B57" s="4"/>
      <c r="C57" s="27">
        <f>SUM(C3:C54)</f>
        <v>226</v>
      </c>
      <c r="D57" s="28"/>
      <c r="E57" s="27">
        <f>SUM(E3:E54)</f>
        <v>4113.2</v>
      </c>
      <c r="F57" s="27">
        <f>SUM(F3:F54)</f>
        <v>113043</v>
      </c>
      <c r="G57" s="4"/>
      <c r="H57" s="27">
        <f t="shared" ref="H57:M57" si="12">SUM(H3:H54)</f>
        <v>2021.9169999999999</v>
      </c>
      <c r="I57" s="27">
        <f t="shared" si="12"/>
        <v>950.41</v>
      </c>
      <c r="J57" s="27">
        <f t="shared" si="12"/>
        <v>886.74799999999982</v>
      </c>
      <c r="K57" s="27">
        <f t="shared" si="12"/>
        <v>334.89999999999992</v>
      </c>
      <c r="L57" s="27">
        <f t="shared" si="12"/>
        <v>94.6</v>
      </c>
      <c r="M57" s="27">
        <f t="shared" si="12"/>
        <v>4288.5750000000007</v>
      </c>
      <c r="N57" s="28"/>
      <c r="O57" s="28"/>
      <c r="P57" s="28"/>
      <c r="Q57" s="28"/>
      <c r="R57" s="28"/>
      <c r="S57" s="28"/>
      <c r="T57" s="28"/>
      <c r="U57" s="28"/>
      <c r="V57" s="28"/>
      <c r="W57" s="28"/>
      <c r="X57" s="28"/>
      <c r="Y57" s="4"/>
      <c r="Z57" s="28"/>
      <c r="AA57" s="28"/>
      <c r="AB57" s="28"/>
      <c r="AC57" s="27">
        <f>SUM(AC3:AC54)</f>
        <v>9524167</v>
      </c>
      <c r="AD57" s="27">
        <f>SUM(AD3:AD54)</f>
        <v>781549</v>
      </c>
      <c r="AE57" s="27">
        <f>SUM(AE3:AE54)</f>
        <v>71497</v>
      </c>
      <c r="AF57" s="27">
        <f>SUM(AF3:AF54)</f>
        <v>209727</v>
      </c>
      <c r="AG57" s="27">
        <f>SUM(AG3:AG54)</f>
        <v>282741</v>
      </c>
      <c r="AH57" s="28"/>
      <c r="AI57" s="4"/>
      <c r="AJ57" s="27">
        <f t="shared" ref="AJ57:AT57" si="13">SUM(AJ3:AJ54)</f>
        <v>39604344</v>
      </c>
      <c r="AK57" s="27">
        <f t="shared" si="13"/>
        <v>235792</v>
      </c>
      <c r="AL57" s="27">
        <f t="shared" si="13"/>
        <v>10338617</v>
      </c>
      <c r="AM57" s="27">
        <f t="shared" si="13"/>
        <v>7744313</v>
      </c>
      <c r="AN57" s="27">
        <f t="shared" si="13"/>
        <v>19205506</v>
      </c>
      <c r="AO57" s="27">
        <f t="shared" si="13"/>
        <v>57923066</v>
      </c>
      <c r="AP57" s="27">
        <f t="shared" si="13"/>
        <v>27040230</v>
      </c>
      <c r="AQ57" s="27">
        <f t="shared" si="13"/>
        <v>79444</v>
      </c>
      <c r="AR57" s="27">
        <f t="shared" si="13"/>
        <v>3395403</v>
      </c>
      <c r="AS57" s="27">
        <f t="shared" si="13"/>
        <v>21478333</v>
      </c>
      <c r="AT57" s="27">
        <f t="shared" si="13"/>
        <v>48598007</v>
      </c>
      <c r="AU57" s="28"/>
      <c r="AV57" s="28"/>
      <c r="AW57" s="28"/>
      <c r="AX57" s="27">
        <f t="shared" ref="AX57:BQ57" si="14">SUM(AX3:AX54)</f>
        <v>217</v>
      </c>
      <c r="AY57" s="27">
        <f t="shared" si="14"/>
        <v>52407</v>
      </c>
      <c r="AZ57" s="27">
        <f t="shared" si="14"/>
        <v>0</v>
      </c>
      <c r="BA57" s="27">
        <f t="shared" si="14"/>
        <v>52407</v>
      </c>
      <c r="BB57" s="27">
        <f t="shared" si="14"/>
        <v>0</v>
      </c>
      <c r="BC57" s="27">
        <f t="shared" si="14"/>
        <v>52624</v>
      </c>
      <c r="BD57" s="27">
        <f t="shared" si="14"/>
        <v>3177</v>
      </c>
      <c r="BE57" s="27">
        <f t="shared" si="14"/>
        <v>1110</v>
      </c>
      <c r="BF57" s="27">
        <f t="shared" si="14"/>
        <v>0</v>
      </c>
      <c r="BG57" s="27">
        <f t="shared" si="14"/>
        <v>1110</v>
      </c>
      <c r="BH57" s="27">
        <f t="shared" si="14"/>
        <v>0</v>
      </c>
      <c r="BI57" s="27">
        <f t="shared" si="14"/>
        <v>4287</v>
      </c>
      <c r="BJ57" s="27">
        <f t="shared" si="14"/>
        <v>42475</v>
      </c>
      <c r="BK57" s="27">
        <f t="shared" si="14"/>
        <v>1032085</v>
      </c>
      <c r="BL57" s="27">
        <f t="shared" si="14"/>
        <v>0</v>
      </c>
      <c r="BM57" s="27">
        <f t="shared" si="14"/>
        <v>1032085</v>
      </c>
      <c r="BN57" s="27">
        <f t="shared" si="14"/>
        <v>0</v>
      </c>
      <c r="BO57" s="27">
        <f t="shared" si="14"/>
        <v>1074560</v>
      </c>
      <c r="BP57" s="27">
        <f t="shared" si="14"/>
        <v>122485550</v>
      </c>
      <c r="BQ57" s="27">
        <f t="shared" si="14"/>
        <v>112756193</v>
      </c>
      <c r="BR57" s="4"/>
      <c r="BS57" s="25"/>
      <c r="BT57" s="25"/>
      <c r="BU57" s="25"/>
      <c r="BV57" s="25"/>
      <c r="BW57" s="25"/>
      <c r="BX57" s="25"/>
      <c r="BY57" s="25"/>
      <c r="BZ57" s="25"/>
      <c r="CA57" s="25"/>
      <c r="CB57" s="25"/>
      <c r="CC57" s="25"/>
      <c r="CD57" s="25"/>
      <c r="CE57" s="25"/>
      <c r="CF57" s="25"/>
      <c r="CG57" s="25"/>
      <c r="CH57" s="25"/>
      <c r="CI57" s="25"/>
      <c r="CJ57" s="25"/>
      <c r="CK57" s="25"/>
      <c r="CL57" s="25"/>
      <c r="CM57" s="25"/>
      <c r="CN57" s="25"/>
      <c r="CO57" s="25"/>
      <c r="CP57" s="25">
        <f>SUM(CP55:CP56)</f>
        <v>403264045.12</v>
      </c>
      <c r="CQ57" s="25"/>
      <c r="CR57" s="25"/>
      <c r="CS57" s="25"/>
      <c r="CT57" s="4"/>
      <c r="CU57" s="27">
        <f t="shared" ref="CU57:DL57" si="15">SUM(CU3:CU54)</f>
        <v>8907</v>
      </c>
      <c r="CV57" s="27">
        <f t="shared" si="15"/>
        <v>69463</v>
      </c>
      <c r="CW57" s="27">
        <f t="shared" si="15"/>
        <v>334259</v>
      </c>
      <c r="CX57" s="27">
        <f t="shared" si="15"/>
        <v>1129642</v>
      </c>
      <c r="CY57" s="27">
        <f t="shared" si="15"/>
        <v>124387</v>
      </c>
      <c r="CZ57" s="27">
        <f t="shared" si="15"/>
        <v>1588288</v>
      </c>
      <c r="DA57" s="27">
        <f t="shared" si="15"/>
        <v>215688</v>
      </c>
      <c r="DB57" s="27">
        <f t="shared" si="15"/>
        <v>850976</v>
      </c>
      <c r="DC57" s="27">
        <f t="shared" si="15"/>
        <v>56644</v>
      </c>
      <c r="DD57" s="27">
        <f t="shared" si="15"/>
        <v>1123308</v>
      </c>
      <c r="DE57" s="27">
        <f t="shared" si="15"/>
        <v>68703</v>
      </c>
      <c r="DF57" s="27">
        <f t="shared" si="15"/>
        <v>83991</v>
      </c>
      <c r="DG57" s="27">
        <f t="shared" si="15"/>
        <v>1740982</v>
      </c>
      <c r="DH57" s="27">
        <f t="shared" si="15"/>
        <v>53673</v>
      </c>
      <c r="DI57" s="27">
        <f t="shared" si="15"/>
        <v>71936</v>
      </c>
      <c r="DJ57" s="27">
        <f t="shared" si="15"/>
        <v>1248917</v>
      </c>
      <c r="DK57" s="27">
        <f t="shared" si="15"/>
        <v>224418</v>
      </c>
      <c r="DL57" s="27">
        <f t="shared" si="15"/>
        <v>119877</v>
      </c>
      <c r="DM57" s="4"/>
      <c r="DN57" s="27">
        <f t="shared" ref="DN57:DV57" si="16">SUM(DN3:DN54)</f>
        <v>636162</v>
      </c>
      <c r="DO57" s="27">
        <f t="shared" si="16"/>
        <v>488051</v>
      </c>
      <c r="DP57" s="27">
        <f t="shared" si="16"/>
        <v>1124213</v>
      </c>
      <c r="DQ57" s="27">
        <f t="shared" si="16"/>
        <v>1330071</v>
      </c>
      <c r="DR57" s="27">
        <f t="shared" si="16"/>
        <v>238226</v>
      </c>
      <c r="DS57" s="27">
        <f t="shared" si="16"/>
        <v>146288</v>
      </c>
      <c r="DT57" s="27">
        <f t="shared" si="16"/>
        <v>36342517</v>
      </c>
      <c r="DU57" s="27">
        <f t="shared" si="16"/>
        <v>33579946</v>
      </c>
      <c r="DV57" s="27">
        <f t="shared" si="16"/>
        <v>69922463</v>
      </c>
    </row>
    <row r="58" spans="1:126" x14ac:dyDescent="0.2">
      <c r="A58" s="17" t="s">
        <v>184</v>
      </c>
      <c r="B58" s="4"/>
      <c r="C58" s="29">
        <f>AVERAGE(C5:C54)</f>
        <v>4.8085106382978724</v>
      </c>
      <c r="D58" s="18"/>
      <c r="E58" s="29">
        <f>AVERAGE(E5:E54)</f>
        <v>87.514893617021272</v>
      </c>
      <c r="F58" s="29">
        <f>AVERAGE(F5:F54)</f>
        <v>2405.1702127659573</v>
      </c>
      <c r="G58" s="4"/>
      <c r="H58" s="29">
        <f t="shared" ref="H58:M58" si="17">AVERAGE(H5:H54)</f>
        <v>43.019510638297874</v>
      </c>
      <c r="I58" s="29">
        <f t="shared" si="17"/>
        <v>20.221489361702126</v>
      </c>
      <c r="J58" s="29">
        <f t="shared" si="17"/>
        <v>18.866978723404252</v>
      </c>
      <c r="K58" s="29">
        <f t="shared" si="17"/>
        <v>7.1255319148936156</v>
      </c>
      <c r="L58" s="29">
        <f t="shared" si="17"/>
        <v>2.0127659574468084</v>
      </c>
      <c r="M58" s="29">
        <f t="shared" si="17"/>
        <v>91.246276595744703</v>
      </c>
      <c r="N58" s="18"/>
      <c r="O58" s="18"/>
      <c r="P58" s="18"/>
      <c r="Q58" s="18"/>
      <c r="R58" s="18"/>
      <c r="S58" s="18"/>
      <c r="T58" s="18"/>
      <c r="U58" s="18"/>
      <c r="V58" s="18"/>
      <c r="W58" s="18"/>
      <c r="X58" s="18"/>
      <c r="Y58" s="4"/>
      <c r="Z58" s="18"/>
      <c r="AA58" s="18"/>
      <c r="AB58" s="18"/>
      <c r="AC58" s="29">
        <f>AVERAGE(AC5:AC54)</f>
        <v>202641.85106382979</v>
      </c>
      <c r="AD58" s="29">
        <f>AVERAGE(AD5:AD54)</f>
        <v>16628.702127659573</v>
      </c>
      <c r="AE58" s="29">
        <f>AVERAGE(AE5:AE54)</f>
        <v>1662.7209302325582</v>
      </c>
      <c r="AF58" s="29">
        <f>AVERAGE(AF5:AF54)</f>
        <v>4462.2765957446809</v>
      </c>
      <c r="AG58" s="29">
        <f>AVERAGE(AG5:AG54)</f>
        <v>6146.54347826087</v>
      </c>
      <c r="AH58" s="18"/>
      <c r="AI58" s="4"/>
      <c r="AJ58" s="29">
        <f t="shared" ref="AJ58:AT58" si="18">AVERAGE(AJ5:AJ54)</f>
        <v>842645.61702127662</v>
      </c>
      <c r="AK58" s="29">
        <f t="shared" si="18"/>
        <v>5358.909090909091</v>
      </c>
      <c r="AL58" s="29">
        <f t="shared" si="18"/>
        <v>229747.04444444444</v>
      </c>
      <c r="AM58" s="29">
        <f t="shared" si="18"/>
        <v>188885.68292682926</v>
      </c>
      <c r="AN58" s="29">
        <f t="shared" si="18"/>
        <v>417511</v>
      </c>
      <c r="AO58" s="29">
        <f t="shared" si="18"/>
        <v>1232405.6595744682</v>
      </c>
      <c r="AP58" s="29">
        <f t="shared" si="18"/>
        <v>643815</v>
      </c>
      <c r="AQ58" s="29">
        <f t="shared" si="18"/>
        <v>1891.5238095238096</v>
      </c>
      <c r="AR58" s="29">
        <f t="shared" si="18"/>
        <v>73813.108695652176</v>
      </c>
      <c r="AS58" s="29">
        <f t="shared" si="18"/>
        <v>456985.80851063831</v>
      </c>
      <c r="AT58" s="29">
        <f t="shared" si="18"/>
        <v>1034000.1489361703</v>
      </c>
      <c r="AU58" s="18"/>
      <c r="AV58" s="18"/>
      <c r="AW58" s="18"/>
      <c r="AX58" s="29">
        <f t="shared" ref="AX58:BQ58" si="19">AVERAGE(AX5:AX54)</f>
        <v>4.822222222222222</v>
      </c>
      <c r="AY58" s="29">
        <f t="shared" si="19"/>
        <v>1191.0681818181818</v>
      </c>
      <c r="AZ58" s="29">
        <f t="shared" si="19"/>
        <v>0</v>
      </c>
      <c r="BA58" s="29">
        <f t="shared" si="19"/>
        <v>1115.0425531914893</v>
      </c>
      <c r="BB58" s="29">
        <f t="shared" si="19"/>
        <v>0</v>
      </c>
      <c r="BC58" s="29">
        <f t="shared" si="19"/>
        <v>1119.6595744680851</v>
      </c>
      <c r="BD58" s="29">
        <f t="shared" si="19"/>
        <v>70.599999999999994</v>
      </c>
      <c r="BE58" s="29">
        <f t="shared" si="19"/>
        <v>25.227272727272727</v>
      </c>
      <c r="BF58" s="29">
        <f t="shared" si="19"/>
        <v>0</v>
      </c>
      <c r="BG58" s="29">
        <f t="shared" si="19"/>
        <v>23.617021276595743</v>
      </c>
      <c r="BH58" s="29">
        <f t="shared" si="19"/>
        <v>0</v>
      </c>
      <c r="BI58" s="29">
        <f t="shared" si="19"/>
        <v>91.212765957446805</v>
      </c>
      <c r="BJ58" s="29">
        <f t="shared" si="19"/>
        <v>943.88888888888891</v>
      </c>
      <c r="BK58" s="29">
        <f t="shared" si="19"/>
        <v>23456.477272727272</v>
      </c>
      <c r="BL58" s="29">
        <f t="shared" si="19"/>
        <v>0</v>
      </c>
      <c r="BM58" s="29">
        <f t="shared" si="19"/>
        <v>21959.255319148935</v>
      </c>
      <c r="BN58" s="29">
        <f t="shared" si="19"/>
        <v>0</v>
      </c>
      <c r="BO58" s="29">
        <f t="shared" si="19"/>
        <v>22862.978723404256</v>
      </c>
      <c r="BP58" s="29">
        <f t="shared" si="19"/>
        <v>3140655.128205128</v>
      </c>
      <c r="BQ58" s="29">
        <f t="shared" si="19"/>
        <v>2891184.435897436</v>
      </c>
      <c r="BR58" s="4"/>
      <c r="BS58" s="24">
        <f t="shared" ref="BS58:CS58" si="20">AVERAGE(BS5:BS54)</f>
        <v>1256209.8414893616</v>
      </c>
      <c r="BT58" s="24">
        <f t="shared" si="20"/>
        <v>415816.83744680852</v>
      </c>
      <c r="BU58" s="24">
        <f t="shared" si="20"/>
        <v>1672026.6789361702</v>
      </c>
      <c r="BV58" s="24">
        <f t="shared" si="20"/>
        <v>238371.59604651161</v>
      </c>
      <c r="BW58" s="24">
        <f t="shared" si="20"/>
        <v>6060.0476190476193</v>
      </c>
      <c r="BX58" s="24">
        <f t="shared" si="20"/>
        <v>238738.65068181817</v>
      </c>
      <c r="BY58" s="24">
        <f t="shared" si="20"/>
        <v>374346.34333333332</v>
      </c>
      <c r="BZ58" s="24">
        <f t="shared" si="20"/>
        <v>3651.25</v>
      </c>
      <c r="CA58" s="24">
        <f t="shared" si="20"/>
        <v>377916.45444444445</v>
      </c>
      <c r="CB58" s="24">
        <f t="shared" si="20"/>
        <v>6747374.8614893621</v>
      </c>
      <c r="CC58" s="24">
        <f t="shared" si="20"/>
        <v>196341.74638297872</v>
      </c>
      <c r="CD58" s="24">
        <f t="shared" si="20"/>
        <v>6943716.6078723399</v>
      </c>
      <c r="CE58" s="24">
        <f t="shared" si="20"/>
        <v>8663841.8657446802</v>
      </c>
      <c r="CF58" s="24">
        <f t="shared" si="20"/>
        <v>1216450.8080434783</v>
      </c>
      <c r="CG58" s="24">
        <f t="shared" si="20"/>
        <v>19055488.945106383</v>
      </c>
      <c r="CH58" s="24">
        <f t="shared" si="20"/>
        <v>309338.80851063831</v>
      </c>
      <c r="CI58" s="24">
        <f t="shared" si="20"/>
        <v>1895526.6923404254</v>
      </c>
      <c r="CJ58" s="24">
        <f t="shared" si="20"/>
        <v>7305551.5106382975</v>
      </c>
      <c r="CK58" s="24">
        <f t="shared" si="20"/>
        <v>1474294.4931914893</v>
      </c>
      <c r="CL58" s="24">
        <f t="shared" si="20"/>
        <v>199759.93787234044</v>
      </c>
      <c r="CM58" s="24">
        <f t="shared" si="20"/>
        <v>7105791.5731914891</v>
      </c>
      <c r="CN58" s="24">
        <f t="shared" si="20"/>
        <v>421232.19914893614</v>
      </c>
      <c r="CO58" s="24">
        <f t="shared" si="20"/>
        <v>620992.13702127652</v>
      </c>
      <c r="CP58" s="24">
        <f t="shared" si="20"/>
        <v>8580086.0663829781</v>
      </c>
      <c r="CQ58" s="24">
        <f t="shared" si="20"/>
        <v>7167216.6212765956</v>
      </c>
      <c r="CR58" s="24">
        <f t="shared" si="20"/>
        <v>2033861.5821276596</v>
      </c>
      <c r="CS58" s="24">
        <f t="shared" si="20"/>
        <v>9201078.2034042552</v>
      </c>
      <c r="CT58" s="4"/>
      <c r="CU58" s="29">
        <f t="shared" ref="CU58:DL58" si="21">AVERAGE(CU5:CU54)</f>
        <v>197.93333333333334</v>
      </c>
      <c r="CV58" s="29">
        <f t="shared" si="21"/>
        <v>1578.7045454545455</v>
      </c>
      <c r="CW58" s="29">
        <f t="shared" si="21"/>
        <v>6963.729166666667</v>
      </c>
      <c r="CX58" s="29">
        <f t="shared" si="21"/>
        <v>23534.208333333332</v>
      </c>
      <c r="CY58" s="29">
        <f t="shared" si="21"/>
        <v>2591.3958333333335</v>
      </c>
      <c r="CZ58" s="29">
        <f t="shared" si="21"/>
        <v>33089.333333333336</v>
      </c>
      <c r="DA58" s="29">
        <f t="shared" si="21"/>
        <v>4493.5</v>
      </c>
      <c r="DB58" s="29">
        <f t="shared" si="21"/>
        <v>17728.666666666668</v>
      </c>
      <c r="DC58" s="29">
        <f t="shared" si="21"/>
        <v>1180.0833333333333</v>
      </c>
      <c r="DD58" s="29">
        <f t="shared" si="21"/>
        <v>23402.25</v>
      </c>
      <c r="DE58" s="29">
        <f t="shared" si="21"/>
        <v>1431.3125</v>
      </c>
      <c r="DF58" s="29">
        <f t="shared" si="21"/>
        <v>1749.8125</v>
      </c>
      <c r="DG58" s="29">
        <f t="shared" si="21"/>
        <v>36270.458333333336</v>
      </c>
      <c r="DH58" s="29">
        <f t="shared" si="21"/>
        <v>1118.1875</v>
      </c>
      <c r="DI58" s="29">
        <f t="shared" si="21"/>
        <v>1498.6666666666667</v>
      </c>
      <c r="DJ58" s="29">
        <f t="shared" si="21"/>
        <v>26019.104166666668</v>
      </c>
      <c r="DK58" s="29">
        <f t="shared" si="21"/>
        <v>4675.375</v>
      </c>
      <c r="DL58" s="29">
        <f t="shared" si="21"/>
        <v>2497.4375</v>
      </c>
      <c r="DM58" s="4"/>
      <c r="DN58" s="29">
        <f t="shared" ref="DN58:DV58" si="22">AVERAGE(DN5:DN54)</f>
        <v>13829.608695652174</v>
      </c>
      <c r="DO58" s="29">
        <f t="shared" si="22"/>
        <v>11350.023255813954</v>
      </c>
      <c r="DP58" s="29">
        <f t="shared" si="22"/>
        <v>24439.41304347826</v>
      </c>
      <c r="DQ58" s="29">
        <f t="shared" si="22"/>
        <v>30931.883720930233</v>
      </c>
      <c r="DR58" s="29">
        <f t="shared" si="22"/>
        <v>5540.1395348837214</v>
      </c>
      <c r="DS58" s="29">
        <f t="shared" si="22"/>
        <v>3250.8444444444444</v>
      </c>
      <c r="DT58" s="29">
        <f t="shared" si="22"/>
        <v>982230.18918918923</v>
      </c>
      <c r="DU58" s="29">
        <f t="shared" si="22"/>
        <v>1049373.3125</v>
      </c>
      <c r="DV58" s="29">
        <f t="shared" si="22"/>
        <v>1889796.2972972973</v>
      </c>
    </row>
    <row r="59" spans="1:126" x14ac:dyDescent="0.2">
      <c r="A59" s="17" t="s">
        <v>185</v>
      </c>
      <c r="B59" s="4"/>
      <c r="C59" s="29">
        <f>STDEVP(C5:C54)</f>
        <v>3.2198737775732527</v>
      </c>
      <c r="D59" s="18"/>
      <c r="E59" s="29">
        <f>STDEVP(E5:E54)</f>
        <v>30.164709045458981</v>
      </c>
      <c r="F59" s="29">
        <f>STDEVP(F5:F54)</f>
        <v>1350.3715693404292</v>
      </c>
      <c r="G59" s="4"/>
      <c r="H59" s="29">
        <f t="shared" ref="H59:M59" si="23">STDEVP(H5:H54)</f>
        <v>24.597626160220663</v>
      </c>
      <c r="I59" s="29">
        <f t="shared" si="23"/>
        <v>20.045965050430432</v>
      </c>
      <c r="J59" s="29">
        <f t="shared" si="23"/>
        <v>18.205612680837024</v>
      </c>
      <c r="K59" s="29">
        <f t="shared" si="23"/>
        <v>9.061831764595528</v>
      </c>
      <c r="L59" s="29">
        <f t="shared" si="23"/>
        <v>5.1368347328762347</v>
      </c>
      <c r="M59" s="29">
        <f t="shared" si="23"/>
        <v>56.01999800098065</v>
      </c>
      <c r="N59" s="18"/>
      <c r="O59" s="18"/>
      <c r="P59" s="18"/>
      <c r="Q59" s="18"/>
      <c r="R59" s="18"/>
      <c r="S59" s="18"/>
      <c r="T59" s="18"/>
      <c r="U59" s="18"/>
      <c r="V59" s="18"/>
      <c r="W59" s="18"/>
      <c r="X59" s="18"/>
      <c r="Y59" s="4"/>
      <c r="Z59" s="18"/>
      <c r="AA59" s="18"/>
      <c r="AB59" s="18"/>
      <c r="AC59" s="29">
        <f>STDEVP(AC5:AC54)</f>
        <v>174465.78663024373</v>
      </c>
      <c r="AD59" s="29">
        <f>STDEVP(AD5:AD54)</f>
        <v>22747.87186484391</v>
      </c>
      <c r="AE59" s="29">
        <f>STDEVP(AE5:AE54)</f>
        <v>1685.8465449983446</v>
      </c>
      <c r="AF59" s="29">
        <f>STDEVP(AF5:AF54)</f>
        <v>4503.6172539752206</v>
      </c>
      <c r="AG59" s="29">
        <f>STDEVP(AG5:AG54)</f>
        <v>6231.0197808207295</v>
      </c>
      <c r="AH59" s="18"/>
      <c r="AI59" s="4"/>
      <c r="AJ59" s="29">
        <f t="shared" ref="AJ59:AT59" si="24">STDEVP(AJ5:AJ54)</f>
        <v>742496.19184284704</v>
      </c>
      <c r="AK59" s="29">
        <f t="shared" si="24"/>
        <v>11602.51286226429</v>
      </c>
      <c r="AL59" s="29">
        <f t="shared" si="24"/>
        <v>236575.33372606288</v>
      </c>
      <c r="AM59" s="29">
        <f t="shared" si="24"/>
        <v>131866.64922054994</v>
      </c>
      <c r="AN59" s="29">
        <f t="shared" si="24"/>
        <v>276577.49585832335</v>
      </c>
      <c r="AO59" s="29">
        <f t="shared" si="24"/>
        <v>905210.51131405821</v>
      </c>
      <c r="AP59" s="29">
        <f t="shared" si="24"/>
        <v>625799.04260050948</v>
      </c>
      <c r="AQ59" s="29">
        <f t="shared" si="24"/>
        <v>3924.5330218905406</v>
      </c>
      <c r="AR59" s="29">
        <f t="shared" si="24"/>
        <v>119238.91775890232</v>
      </c>
      <c r="AS59" s="29">
        <f t="shared" si="24"/>
        <v>302255.64601576945</v>
      </c>
      <c r="AT59" s="29">
        <f t="shared" si="24"/>
        <v>814628.1039375792</v>
      </c>
      <c r="AU59" s="18"/>
      <c r="AV59" s="18"/>
      <c r="AW59" s="18"/>
      <c r="AX59" s="29">
        <f t="shared" ref="AX59:BQ59" si="25">STDEVP(AX5:AX54)</f>
        <v>8.4255929930154245</v>
      </c>
      <c r="AY59" s="29">
        <f t="shared" si="25"/>
        <v>4039.3640892288036</v>
      </c>
      <c r="AZ59" s="29">
        <f t="shared" si="25"/>
        <v>0</v>
      </c>
      <c r="BA59" s="29">
        <f t="shared" si="25"/>
        <v>3919.1526817502372</v>
      </c>
      <c r="BB59" s="29">
        <f t="shared" si="25"/>
        <v>0</v>
      </c>
      <c r="BC59" s="29">
        <f t="shared" si="25"/>
        <v>3923.7960195784126</v>
      </c>
      <c r="BD59" s="29">
        <f t="shared" si="25"/>
        <v>111.89824742942929</v>
      </c>
      <c r="BE59" s="29">
        <f t="shared" si="25"/>
        <v>29.760302751059349</v>
      </c>
      <c r="BF59" s="29">
        <f t="shared" si="25"/>
        <v>0</v>
      </c>
      <c r="BG59" s="29">
        <f t="shared" si="25"/>
        <v>29.44779238302236</v>
      </c>
      <c r="BH59" s="29">
        <f t="shared" si="25"/>
        <v>0</v>
      </c>
      <c r="BI59" s="29">
        <f t="shared" si="25"/>
        <v>114.81806814783353</v>
      </c>
      <c r="BJ59" s="29">
        <f t="shared" si="25"/>
        <v>1426.7644393634496</v>
      </c>
      <c r="BK59" s="29">
        <f t="shared" si="25"/>
        <v>40939.344403135896</v>
      </c>
      <c r="BL59" s="29">
        <f t="shared" si="25"/>
        <v>0</v>
      </c>
      <c r="BM59" s="29">
        <f t="shared" si="25"/>
        <v>40024.082326831987</v>
      </c>
      <c r="BN59" s="29">
        <f t="shared" si="25"/>
        <v>0</v>
      </c>
      <c r="BO59" s="29">
        <f t="shared" si="25"/>
        <v>40443.583342667502</v>
      </c>
      <c r="BP59" s="29">
        <f t="shared" si="25"/>
        <v>2656688.0312897125</v>
      </c>
      <c r="BQ59" s="29">
        <f t="shared" si="25"/>
        <v>2437499.8242205624</v>
      </c>
      <c r="BR59" s="4"/>
      <c r="BS59" s="24">
        <f t="shared" ref="BS59:CS59" si="26">STDEVP(BS5:BS54)</f>
        <v>1142887.0553035124</v>
      </c>
      <c r="BT59" s="24">
        <f t="shared" si="26"/>
        <v>407698.67188449606</v>
      </c>
      <c r="BU59" s="24">
        <f t="shared" si="26"/>
        <v>1373435.9736060775</v>
      </c>
      <c r="BV59" s="24">
        <f t="shared" si="26"/>
        <v>361381.87432574737</v>
      </c>
      <c r="BW59" s="24">
        <f t="shared" si="26"/>
        <v>31576.202503175424</v>
      </c>
      <c r="BX59" s="24">
        <f t="shared" si="26"/>
        <v>363819.91039244103</v>
      </c>
      <c r="BY59" s="24">
        <f t="shared" si="26"/>
        <v>1086428.9580344567</v>
      </c>
      <c r="BZ59" s="24">
        <f t="shared" si="26"/>
        <v>19672.423616835502</v>
      </c>
      <c r="CA59" s="24">
        <f t="shared" si="26"/>
        <v>1098446.7842139709</v>
      </c>
      <c r="CB59" s="24">
        <f t="shared" si="26"/>
        <v>4656020.7910146499</v>
      </c>
      <c r="CC59" s="24">
        <f t="shared" si="26"/>
        <v>209498.50349759377</v>
      </c>
      <c r="CD59" s="24">
        <f t="shared" si="26"/>
        <v>4799608.3973226678</v>
      </c>
      <c r="CE59" s="24">
        <f t="shared" si="26"/>
        <v>5597220.6997795459</v>
      </c>
      <c r="CF59" s="24">
        <f t="shared" si="26"/>
        <v>1272201.7398775453</v>
      </c>
      <c r="CG59" s="24">
        <f t="shared" si="26"/>
        <v>12492017.634083455</v>
      </c>
      <c r="CH59" s="24">
        <f t="shared" si="26"/>
        <v>1364213.5746697036</v>
      </c>
      <c r="CI59" s="24">
        <f t="shared" si="26"/>
        <v>1534629.5181775577</v>
      </c>
      <c r="CJ59" s="24">
        <f t="shared" si="26"/>
        <v>5080750.7896603653</v>
      </c>
      <c r="CK59" s="24">
        <f t="shared" si="26"/>
        <v>1279634.0728826118</v>
      </c>
      <c r="CL59" s="24">
        <f t="shared" si="26"/>
        <v>207242.62919738638</v>
      </c>
      <c r="CM59" s="24">
        <f t="shared" si="26"/>
        <v>4948857.9705504598</v>
      </c>
      <c r="CN59" s="24">
        <f t="shared" si="26"/>
        <v>414555.36662389361</v>
      </c>
      <c r="CO59" s="24">
        <f t="shared" si="26"/>
        <v>551491.32097295474</v>
      </c>
      <c r="CP59" s="24">
        <f t="shared" si="26"/>
        <v>5673799.9443704467</v>
      </c>
      <c r="CQ59" s="24">
        <f t="shared" si="26"/>
        <v>4820801.7914628843</v>
      </c>
      <c r="CR59" s="24">
        <f t="shared" si="26"/>
        <v>1971448.723565296</v>
      </c>
      <c r="CS59" s="24">
        <f t="shared" si="26"/>
        <v>6073822.0137321185</v>
      </c>
      <c r="CT59" s="4"/>
      <c r="CU59" s="29">
        <f t="shared" ref="CU59:DL59" si="27">STDEVP(CU5:CU54)</f>
        <v>204.8132374194164</v>
      </c>
      <c r="CV59" s="29">
        <f t="shared" si="27"/>
        <v>2039.8506360153103</v>
      </c>
      <c r="CW59" s="29">
        <f t="shared" si="27"/>
        <v>5998.1903303537565</v>
      </c>
      <c r="CX59" s="29">
        <f t="shared" si="27"/>
        <v>12028.246531530018</v>
      </c>
      <c r="CY59" s="29">
        <f t="shared" si="27"/>
        <v>4123.6170698974101</v>
      </c>
      <c r="CZ59" s="29">
        <f t="shared" si="27"/>
        <v>17264.164716175012</v>
      </c>
      <c r="DA59" s="29">
        <f t="shared" si="27"/>
        <v>4198.3585681390614</v>
      </c>
      <c r="DB59" s="29">
        <f t="shared" si="27"/>
        <v>9768.3894662267066</v>
      </c>
      <c r="DC59" s="29">
        <f t="shared" si="27"/>
        <v>1922.5817909924028</v>
      </c>
      <c r="DD59" s="29">
        <f t="shared" si="27"/>
        <v>13261.608934093681</v>
      </c>
      <c r="DE59" s="29">
        <f t="shared" si="27"/>
        <v>1245.2309216274239</v>
      </c>
      <c r="DF59" s="29">
        <f t="shared" si="27"/>
        <v>1075.8832351501176</v>
      </c>
      <c r="DG59" s="29">
        <f t="shared" si="27"/>
        <v>18806.507766548893</v>
      </c>
      <c r="DH59" s="29">
        <f t="shared" si="27"/>
        <v>768.7472400018205</v>
      </c>
      <c r="DI59" s="29">
        <f t="shared" si="27"/>
        <v>953.72533461625574</v>
      </c>
      <c r="DJ59" s="29">
        <f t="shared" si="27"/>
        <v>14695.755810550063</v>
      </c>
      <c r="DK59" s="29">
        <f t="shared" si="27"/>
        <v>5975.967043866206</v>
      </c>
      <c r="DL59" s="29">
        <f t="shared" si="27"/>
        <v>2882.9878158073702</v>
      </c>
      <c r="DM59" s="4"/>
      <c r="DN59" s="29">
        <f t="shared" ref="DN59:DV59" si="28">STDEVP(DN5:DN54)</f>
        <v>14957.179751134587</v>
      </c>
      <c r="DO59" s="29">
        <f t="shared" si="28"/>
        <v>21014.166441522662</v>
      </c>
      <c r="DP59" s="29">
        <f t="shared" si="28"/>
        <v>28014.432684488595</v>
      </c>
      <c r="DQ59" s="29">
        <f t="shared" si="28"/>
        <v>49779.161308401679</v>
      </c>
      <c r="DR59" s="29">
        <f t="shared" si="28"/>
        <v>16200.027988177653</v>
      </c>
      <c r="DS59" s="29">
        <f t="shared" si="28"/>
        <v>4394.2965810774695</v>
      </c>
      <c r="DT59" s="29">
        <f t="shared" si="28"/>
        <v>1149815.180920097</v>
      </c>
      <c r="DU59" s="29">
        <f t="shared" si="28"/>
        <v>3210427.364391611</v>
      </c>
      <c r="DV59" s="29">
        <f t="shared" si="28"/>
        <v>3358170.3117605164</v>
      </c>
    </row>
    <row r="60" spans="1:126" x14ac:dyDescent="0.2">
      <c r="A60" s="17" t="s">
        <v>186</v>
      </c>
      <c r="B60" s="4"/>
      <c r="C60" s="29">
        <f>MEDIAN(C5:C54)</f>
        <v>4</v>
      </c>
      <c r="D60" s="18"/>
      <c r="E60" s="29">
        <f>MEDIAN(E5:E54)</f>
        <v>82</v>
      </c>
      <c r="F60" s="29">
        <f>MEDIAN(F5:F54)</f>
        <v>2202</v>
      </c>
      <c r="G60" s="4"/>
      <c r="H60" s="29">
        <f t="shared" ref="H60:M60" si="29">MEDIAN(H5:H54)</f>
        <v>41.2</v>
      </c>
      <c r="I60" s="29">
        <f t="shared" si="29"/>
        <v>16.3</v>
      </c>
      <c r="J60" s="29">
        <f t="shared" si="29"/>
        <v>14.7</v>
      </c>
      <c r="K60" s="29">
        <f t="shared" si="29"/>
        <v>4</v>
      </c>
      <c r="L60" s="29">
        <f t="shared" si="29"/>
        <v>0</v>
      </c>
      <c r="M60" s="29">
        <f t="shared" si="29"/>
        <v>83.3</v>
      </c>
      <c r="N60" s="18"/>
      <c r="O60" s="18"/>
      <c r="P60" s="18"/>
      <c r="Q60" s="18"/>
      <c r="R60" s="18"/>
      <c r="S60" s="18"/>
      <c r="T60" s="18"/>
      <c r="U60" s="18"/>
      <c r="V60" s="18"/>
      <c r="W60" s="18"/>
      <c r="X60" s="18"/>
      <c r="Y60" s="4"/>
      <c r="Z60" s="18"/>
      <c r="AA60" s="18"/>
      <c r="AB60" s="18"/>
      <c r="AC60" s="29">
        <f>MEDIAN(AC5:AC54)</f>
        <v>132828</v>
      </c>
      <c r="AD60" s="29">
        <f>MEDIAN(AD5:AD54)</f>
        <v>9583</v>
      </c>
      <c r="AE60" s="29">
        <f>MEDIAN(AE5:AE54)</f>
        <v>1189</v>
      </c>
      <c r="AF60" s="29">
        <f>MEDIAN(AF5:AF54)</f>
        <v>2571</v>
      </c>
      <c r="AG60" s="29">
        <f>MEDIAN(AG5:AG54)</f>
        <v>5023</v>
      </c>
      <c r="AH60" s="18"/>
      <c r="AI60" s="4"/>
      <c r="AJ60" s="29">
        <f t="shared" ref="AJ60:AT60" si="30">MEDIAN(AJ5:AJ54)</f>
        <v>585437</v>
      </c>
      <c r="AK60" s="29">
        <f t="shared" si="30"/>
        <v>718</v>
      </c>
      <c r="AL60" s="29">
        <f t="shared" si="30"/>
        <v>143122</v>
      </c>
      <c r="AM60" s="29">
        <f t="shared" si="30"/>
        <v>180816</v>
      </c>
      <c r="AN60" s="29">
        <f t="shared" si="30"/>
        <v>378710.5</v>
      </c>
      <c r="AO60" s="29">
        <f t="shared" si="30"/>
        <v>889434</v>
      </c>
      <c r="AP60" s="29">
        <f t="shared" si="30"/>
        <v>453506</v>
      </c>
      <c r="AQ60" s="29">
        <f t="shared" si="30"/>
        <v>305</v>
      </c>
      <c r="AR60" s="29">
        <f t="shared" si="30"/>
        <v>32581</v>
      </c>
      <c r="AS60" s="29">
        <f t="shared" si="30"/>
        <v>382641</v>
      </c>
      <c r="AT60" s="29">
        <f t="shared" si="30"/>
        <v>804589</v>
      </c>
      <c r="AU60" s="18"/>
      <c r="AV60" s="18"/>
      <c r="AW60" s="18"/>
      <c r="AX60" s="29">
        <f t="shared" ref="AX60:BQ60" si="31">MEDIAN(AX5:AX54)</f>
        <v>1</v>
      </c>
      <c r="AY60" s="29">
        <f t="shared" si="31"/>
        <v>12</v>
      </c>
      <c r="AZ60" s="29">
        <f t="shared" si="31"/>
        <v>0</v>
      </c>
      <c r="BA60" s="29">
        <f t="shared" si="31"/>
        <v>12</v>
      </c>
      <c r="BB60" s="29">
        <f t="shared" si="31"/>
        <v>0</v>
      </c>
      <c r="BC60" s="29">
        <f t="shared" si="31"/>
        <v>14</v>
      </c>
      <c r="BD60" s="29">
        <f t="shared" si="31"/>
        <v>37</v>
      </c>
      <c r="BE60" s="29">
        <f t="shared" si="31"/>
        <v>20</v>
      </c>
      <c r="BF60" s="29">
        <f t="shared" si="31"/>
        <v>0</v>
      </c>
      <c r="BG60" s="29">
        <f t="shared" si="31"/>
        <v>17</v>
      </c>
      <c r="BH60" s="29">
        <f t="shared" si="31"/>
        <v>0</v>
      </c>
      <c r="BI60" s="29">
        <f t="shared" si="31"/>
        <v>63</v>
      </c>
      <c r="BJ60" s="29">
        <f t="shared" si="31"/>
        <v>456</v>
      </c>
      <c r="BK60" s="29">
        <f t="shared" si="31"/>
        <v>2200.5</v>
      </c>
      <c r="BL60" s="29">
        <f t="shared" si="31"/>
        <v>0</v>
      </c>
      <c r="BM60" s="29">
        <f t="shared" si="31"/>
        <v>1039</v>
      </c>
      <c r="BN60" s="29">
        <f t="shared" si="31"/>
        <v>0</v>
      </c>
      <c r="BO60" s="29">
        <f t="shared" si="31"/>
        <v>1832</v>
      </c>
      <c r="BP60" s="29">
        <f t="shared" si="31"/>
        <v>2606866</v>
      </c>
      <c r="BQ60" s="29">
        <f t="shared" si="31"/>
        <v>2702073</v>
      </c>
      <c r="BR60" s="4"/>
      <c r="BS60" s="24">
        <f t="shared" ref="BS60:CS60" si="32">MEDIAN(BS5:BS54)</f>
        <v>935898</v>
      </c>
      <c r="BT60" s="24">
        <f t="shared" si="32"/>
        <v>260083</v>
      </c>
      <c r="BU60" s="24">
        <f t="shared" si="32"/>
        <v>1410671</v>
      </c>
      <c r="BV60" s="24">
        <f t="shared" si="32"/>
        <v>82037</v>
      </c>
      <c r="BW60" s="24">
        <f t="shared" si="32"/>
        <v>0</v>
      </c>
      <c r="BX60" s="24">
        <f t="shared" si="32"/>
        <v>82019.815000000002</v>
      </c>
      <c r="BY60" s="24">
        <f t="shared" si="32"/>
        <v>36589.449999999997</v>
      </c>
      <c r="BZ60" s="24">
        <f t="shared" si="32"/>
        <v>0</v>
      </c>
      <c r="CA60" s="24">
        <f t="shared" si="32"/>
        <v>36589.449999999997</v>
      </c>
      <c r="CB60" s="24">
        <f t="shared" si="32"/>
        <v>5554271</v>
      </c>
      <c r="CC60" s="24">
        <f t="shared" si="32"/>
        <v>133754</v>
      </c>
      <c r="CD60" s="24">
        <f t="shared" si="32"/>
        <v>5761032</v>
      </c>
      <c r="CE60" s="24">
        <f t="shared" si="32"/>
        <v>7497970</v>
      </c>
      <c r="CF60" s="24">
        <f t="shared" si="32"/>
        <v>842036</v>
      </c>
      <c r="CG60" s="24">
        <f t="shared" si="32"/>
        <v>16509349</v>
      </c>
      <c r="CH60" s="24">
        <f t="shared" si="32"/>
        <v>0</v>
      </c>
      <c r="CI60" s="24">
        <f t="shared" si="32"/>
        <v>1516144</v>
      </c>
      <c r="CJ60" s="24">
        <f t="shared" si="32"/>
        <v>6434969</v>
      </c>
      <c r="CK60" s="24">
        <f t="shared" si="32"/>
        <v>1184842</v>
      </c>
      <c r="CL60" s="24">
        <f t="shared" si="32"/>
        <v>133754</v>
      </c>
      <c r="CM60" s="24">
        <f t="shared" si="32"/>
        <v>6301215</v>
      </c>
      <c r="CN60" s="24">
        <f t="shared" si="32"/>
        <v>260083</v>
      </c>
      <c r="CO60" s="24">
        <f t="shared" si="32"/>
        <v>396830</v>
      </c>
      <c r="CP60" s="24">
        <f t="shared" si="32"/>
        <v>7450675</v>
      </c>
      <c r="CQ60" s="24">
        <f t="shared" si="32"/>
        <v>6264969</v>
      </c>
      <c r="CR60" s="24">
        <f t="shared" si="32"/>
        <v>1581406.69</v>
      </c>
      <c r="CS60" s="24">
        <f t="shared" si="32"/>
        <v>7741702</v>
      </c>
      <c r="CT60" s="4"/>
      <c r="CU60" s="29">
        <f t="shared" ref="CU60:DL60" si="33">MEDIAN(CU5:CU54)</f>
        <v>123</v>
      </c>
      <c r="CV60" s="29">
        <f t="shared" si="33"/>
        <v>423.5</v>
      </c>
      <c r="CW60" s="29">
        <f t="shared" si="33"/>
        <v>4801.5</v>
      </c>
      <c r="CX60" s="29">
        <f t="shared" si="33"/>
        <v>22415</v>
      </c>
      <c r="CY60" s="29">
        <f t="shared" si="33"/>
        <v>1101</v>
      </c>
      <c r="CZ60" s="29">
        <f t="shared" si="33"/>
        <v>29752</v>
      </c>
      <c r="DA60" s="29">
        <f t="shared" si="33"/>
        <v>3094</v>
      </c>
      <c r="DB60" s="29">
        <f t="shared" si="33"/>
        <v>16385</v>
      </c>
      <c r="DC60" s="29">
        <f t="shared" si="33"/>
        <v>570.5</v>
      </c>
      <c r="DD60" s="29">
        <f t="shared" si="33"/>
        <v>20341.5</v>
      </c>
      <c r="DE60" s="29">
        <f t="shared" si="33"/>
        <v>1181.5</v>
      </c>
      <c r="DF60" s="29">
        <f t="shared" si="33"/>
        <v>1561</v>
      </c>
      <c r="DG60" s="29">
        <f t="shared" si="33"/>
        <v>33414.5</v>
      </c>
      <c r="DH60" s="29">
        <f t="shared" si="33"/>
        <v>1017</v>
      </c>
      <c r="DI60" s="29">
        <f t="shared" si="33"/>
        <v>1250.5</v>
      </c>
      <c r="DJ60" s="29">
        <f t="shared" si="33"/>
        <v>23281.5</v>
      </c>
      <c r="DK60" s="29">
        <f t="shared" si="33"/>
        <v>1907</v>
      </c>
      <c r="DL60" s="29">
        <f t="shared" si="33"/>
        <v>1478.5</v>
      </c>
      <c r="DM60" s="4"/>
      <c r="DN60" s="29">
        <f t="shared" ref="DN60:DV60" si="34">MEDIAN(DN5:DN54)</f>
        <v>9314</v>
      </c>
      <c r="DO60" s="29">
        <f t="shared" si="34"/>
        <v>2127</v>
      </c>
      <c r="DP60" s="29">
        <f t="shared" si="34"/>
        <v>14396.5</v>
      </c>
      <c r="DQ60" s="29">
        <f t="shared" si="34"/>
        <v>11634</v>
      </c>
      <c r="DR60" s="29">
        <f t="shared" si="34"/>
        <v>1208</v>
      </c>
      <c r="DS60" s="29">
        <f t="shared" si="34"/>
        <v>1735</v>
      </c>
      <c r="DT60" s="29">
        <f t="shared" si="34"/>
        <v>635548</v>
      </c>
      <c r="DU60" s="29">
        <f t="shared" si="34"/>
        <v>104445.5</v>
      </c>
      <c r="DV60" s="29">
        <f t="shared" si="34"/>
        <v>830187</v>
      </c>
    </row>
    <row r="61" spans="1:126" x14ac:dyDescent="0.2">
      <c r="A61" s="17" t="s">
        <v>187</v>
      </c>
      <c r="B61" s="4"/>
      <c r="C61" s="29">
        <f>PERCENTILE((C5:C54),0.25)</f>
        <v>3</v>
      </c>
      <c r="D61" s="18"/>
      <c r="E61" s="29">
        <f>PERCENTILE((E5:E54),0.25)</f>
        <v>70.25</v>
      </c>
      <c r="F61" s="29">
        <f>PERCENTILE((F5:F54),0.25)</f>
        <v>1347.5</v>
      </c>
      <c r="G61" s="4"/>
      <c r="H61" s="29">
        <f t="shared" ref="H61:M61" si="35">PERCENTILE((H5:H54),0.25)</f>
        <v>22</v>
      </c>
      <c r="I61" s="29">
        <f t="shared" si="35"/>
        <v>3.5</v>
      </c>
      <c r="J61" s="29">
        <f t="shared" si="35"/>
        <v>7</v>
      </c>
      <c r="K61" s="29">
        <f t="shared" si="35"/>
        <v>1</v>
      </c>
      <c r="L61" s="29">
        <f t="shared" si="35"/>
        <v>0</v>
      </c>
      <c r="M61" s="29">
        <f t="shared" si="35"/>
        <v>50</v>
      </c>
      <c r="N61" s="18"/>
      <c r="O61" s="18"/>
      <c r="P61" s="18"/>
      <c r="Q61" s="18"/>
      <c r="R61" s="18"/>
      <c r="S61" s="18"/>
      <c r="T61" s="18"/>
      <c r="U61" s="18"/>
      <c r="V61" s="18"/>
      <c r="W61" s="18"/>
      <c r="X61" s="18"/>
      <c r="Y61" s="4"/>
      <c r="Z61" s="18"/>
      <c r="AA61" s="18"/>
      <c r="AB61" s="18"/>
      <c r="AC61" s="29">
        <f>PERCENTILE((AC5:AC54),0.25)</f>
        <v>89297.5</v>
      </c>
      <c r="AD61" s="29">
        <f>PERCENTILE((AD5:AD54),0.25)</f>
        <v>4112</v>
      </c>
      <c r="AE61" s="29">
        <f>PERCENTILE((AE5:AE54),0.25)</f>
        <v>510.5</v>
      </c>
      <c r="AF61" s="29">
        <f>PERCENTILE((AF5:AF54),0.25)</f>
        <v>1088</v>
      </c>
      <c r="AG61" s="29">
        <f>PERCENTILE((AG5:AG54),0.25)</f>
        <v>2142.25</v>
      </c>
      <c r="AH61" s="18"/>
      <c r="AI61" s="4"/>
      <c r="AJ61" s="29">
        <f t="shared" ref="AJ61:AT61" si="36">PERCENTILE((AJ5:AJ54),0.25)</f>
        <v>352330</v>
      </c>
      <c r="AK61" s="29">
        <f t="shared" si="36"/>
        <v>198.75</v>
      </c>
      <c r="AL61" s="29">
        <f t="shared" si="36"/>
        <v>33806</v>
      </c>
      <c r="AM61" s="29">
        <f t="shared" si="36"/>
        <v>131429</v>
      </c>
      <c r="AN61" s="29">
        <f t="shared" si="36"/>
        <v>215974.25</v>
      </c>
      <c r="AO61" s="29">
        <f t="shared" si="36"/>
        <v>624798.5</v>
      </c>
      <c r="AP61" s="29">
        <f t="shared" si="36"/>
        <v>245234</v>
      </c>
      <c r="AQ61" s="29">
        <f t="shared" si="36"/>
        <v>149.25</v>
      </c>
      <c r="AR61" s="29">
        <f t="shared" si="36"/>
        <v>7527</v>
      </c>
      <c r="AS61" s="29">
        <f t="shared" si="36"/>
        <v>248054.5</v>
      </c>
      <c r="AT61" s="29">
        <f t="shared" si="36"/>
        <v>520241</v>
      </c>
      <c r="AU61" s="18"/>
      <c r="AV61" s="18"/>
      <c r="AW61" s="18"/>
      <c r="AX61" s="29">
        <f t="shared" ref="AX61:BQ61" si="37">PERCENTILE((AX5:AX54),0.25)</f>
        <v>0</v>
      </c>
      <c r="AY61" s="29">
        <f t="shared" si="37"/>
        <v>2.75</v>
      </c>
      <c r="AZ61" s="29">
        <f t="shared" si="37"/>
        <v>0</v>
      </c>
      <c r="BA61" s="29">
        <f t="shared" si="37"/>
        <v>1.5</v>
      </c>
      <c r="BB61" s="29">
        <f t="shared" si="37"/>
        <v>0</v>
      </c>
      <c r="BC61" s="29">
        <f t="shared" si="37"/>
        <v>3.5</v>
      </c>
      <c r="BD61" s="29">
        <f t="shared" si="37"/>
        <v>4</v>
      </c>
      <c r="BE61" s="29">
        <f t="shared" si="37"/>
        <v>3.5</v>
      </c>
      <c r="BF61" s="29">
        <f t="shared" si="37"/>
        <v>0</v>
      </c>
      <c r="BG61" s="29">
        <f t="shared" si="37"/>
        <v>1</v>
      </c>
      <c r="BH61" s="29">
        <f t="shared" si="37"/>
        <v>0</v>
      </c>
      <c r="BI61" s="29">
        <f t="shared" si="37"/>
        <v>13.5</v>
      </c>
      <c r="BJ61" s="29">
        <f t="shared" si="37"/>
        <v>144</v>
      </c>
      <c r="BK61" s="29">
        <f t="shared" si="37"/>
        <v>243.5</v>
      </c>
      <c r="BL61" s="29">
        <f t="shared" si="37"/>
        <v>0</v>
      </c>
      <c r="BM61" s="29">
        <f t="shared" si="37"/>
        <v>186</v>
      </c>
      <c r="BN61" s="29">
        <f t="shared" si="37"/>
        <v>0</v>
      </c>
      <c r="BO61" s="29">
        <f t="shared" si="37"/>
        <v>435</v>
      </c>
      <c r="BP61" s="29">
        <f t="shared" si="37"/>
        <v>904284.5</v>
      </c>
      <c r="BQ61" s="29">
        <f t="shared" si="37"/>
        <v>871695</v>
      </c>
      <c r="BR61" s="4"/>
      <c r="BS61" s="24">
        <f t="shared" ref="BS61:CS61" si="38">PERCENTILE((BS5:BS54),0.25)</f>
        <v>444194</v>
      </c>
      <c r="BT61" s="24">
        <f t="shared" si="38"/>
        <v>141647.5</v>
      </c>
      <c r="BU61" s="24">
        <f t="shared" si="38"/>
        <v>724412.11</v>
      </c>
      <c r="BV61" s="24">
        <f t="shared" si="38"/>
        <v>4369.5</v>
      </c>
      <c r="BW61" s="24">
        <f t="shared" si="38"/>
        <v>0</v>
      </c>
      <c r="BX61" s="24">
        <f t="shared" si="38"/>
        <v>2179.75</v>
      </c>
      <c r="BY61" s="24">
        <f t="shared" si="38"/>
        <v>0</v>
      </c>
      <c r="BZ61" s="24">
        <f t="shared" si="38"/>
        <v>0</v>
      </c>
      <c r="CA61" s="24">
        <f t="shared" si="38"/>
        <v>0</v>
      </c>
      <c r="CB61" s="24">
        <f t="shared" si="38"/>
        <v>3834959.5</v>
      </c>
      <c r="CC61" s="24">
        <f t="shared" si="38"/>
        <v>40902.5</v>
      </c>
      <c r="CD61" s="24">
        <f t="shared" si="38"/>
        <v>3842904</v>
      </c>
      <c r="CE61" s="24">
        <f t="shared" si="38"/>
        <v>4358845.5</v>
      </c>
      <c r="CF61" s="24">
        <f t="shared" si="38"/>
        <v>327357.5</v>
      </c>
      <c r="CG61" s="24">
        <f t="shared" si="38"/>
        <v>9781685.3300000001</v>
      </c>
      <c r="CH61" s="24">
        <f t="shared" si="38"/>
        <v>0</v>
      </c>
      <c r="CI61" s="24">
        <f t="shared" si="38"/>
        <v>829484.92500000005</v>
      </c>
      <c r="CJ61" s="24">
        <f t="shared" si="38"/>
        <v>4176954.5</v>
      </c>
      <c r="CK61" s="24">
        <f t="shared" si="38"/>
        <v>603862.5</v>
      </c>
      <c r="CL61" s="24">
        <f t="shared" si="38"/>
        <v>44850.675000000003</v>
      </c>
      <c r="CM61" s="24">
        <f t="shared" si="38"/>
        <v>4123213.5</v>
      </c>
      <c r="CN61" s="24">
        <f t="shared" si="38"/>
        <v>141647.5</v>
      </c>
      <c r="CO61" s="24">
        <f t="shared" si="38"/>
        <v>221648.5</v>
      </c>
      <c r="CP61" s="24">
        <f t="shared" si="38"/>
        <v>4589969.87</v>
      </c>
      <c r="CQ61" s="24">
        <f t="shared" si="38"/>
        <v>4121172.5</v>
      </c>
      <c r="CR61" s="24">
        <f t="shared" si="38"/>
        <v>798869.33499999996</v>
      </c>
      <c r="CS61" s="24">
        <f t="shared" si="38"/>
        <v>4874039.54</v>
      </c>
      <c r="CT61" s="4"/>
      <c r="CU61" s="29">
        <f t="shared" ref="CU61:DL61" si="39">PERCENTILE((CU5:CU54),0.25)</f>
        <v>39</v>
      </c>
      <c r="CV61" s="29">
        <f t="shared" si="39"/>
        <v>85.75</v>
      </c>
      <c r="CW61" s="29">
        <f t="shared" si="39"/>
        <v>2904</v>
      </c>
      <c r="CX61" s="29">
        <f t="shared" si="39"/>
        <v>14439.75</v>
      </c>
      <c r="CY61" s="29">
        <f t="shared" si="39"/>
        <v>748.75</v>
      </c>
      <c r="CZ61" s="29">
        <f t="shared" si="39"/>
        <v>21711</v>
      </c>
      <c r="DA61" s="29">
        <f t="shared" si="39"/>
        <v>2055</v>
      </c>
      <c r="DB61" s="29">
        <f t="shared" si="39"/>
        <v>10215.75</v>
      </c>
      <c r="DC61" s="29">
        <f t="shared" si="39"/>
        <v>315.25</v>
      </c>
      <c r="DD61" s="29">
        <f t="shared" si="39"/>
        <v>13457.5</v>
      </c>
      <c r="DE61" s="29">
        <f t="shared" si="39"/>
        <v>575.75</v>
      </c>
      <c r="DF61" s="29">
        <f t="shared" si="39"/>
        <v>988</v>
      </c>
      <c r="DG61" s="29">
        <f t="shared" si="39"/>
        <v>23265</v>
      </c>
      <c r="DH61" s="29">
        <f t="shared" si="39"/>
        <v>522.75</v>
      </c>
      <c r="DI61" s="29">
        <f t="shared" si="39"/>
        <v>833.5</v>
      </c>
      <c r="DJ61" s="29">
        <f t="shared" si="39"/>
        <v>14933.25</v>
      </c>
      <c r="DK61" s="29">
        <f t="shared" si="39"/>
        <v>712</v>
      </c>
      <c r="DL61" s="29">
        <f t="shared" si="39"/>
        <v>373</v>
      </c>
      <c r="DM61" s="4"/>
      <c r="DN61" s="29">
        <f t="shared" ref="DN61:DV61" si="40">PERCENTILE((DN5:DN54),0.25)</f>
        <v>5691.25</v>
      </c>
      <c r="DO61" s="29">
        <f t="shared" si="40"/>
        <v>45</v>
      </c>
      <c r="DP61" s="29">
        <f t="shared" si="40"/>
        <v>7498.75</v>
      </c>
      <c r="DQ61" s="29">
        <f t="shared" si="40"/>
        <v>4059.5</v>
      </c>
      <c r="DR61" s="29">
        <f t="shared" si="40"/>
        <v>213</v>
      </c>
      <c r="DS61" s="29">
        <f t="shared" si="40"/>
        <v>648</v>
      </c>
      <c r="DT61" s="29">
        <f t="shared" si="40"/>
        <v>351142</v>
      </c>
      <c r="DU61" s="29">
        <f t="shared" si="40"/>
        <v>0</v>
      </c>
      <c r="DV61" s="29">
        <f t="shared" si="40"/>
        <v>351142</v>
      </c>
    </row>
    <row r="62" spans="1:126" x14ac:dyDescent="0.2">
      <c r="A62" s="17" t="s">
        <v>188</v>
      </c>
      <c r="B62" s="4"/>
      <c r="C62" s="29">
        <f>PERCENTILE((C5:C54),0.75)</f>
        <v>6</v>
      </c>
      <c r="D62" s="18"/>
      <c r="E62" s="29">
        <f>PERCENTILE((E5:E54),0.75)</f>
        <v>98.75</v>
      </c>
      <c r="F62" s="29">
        <f>PERCENTILE((F5:F54),0.75)</f>
        <v>3210.5</v>
      </c>
      <c r="G62" s="4"/>
      <c r="H62" s="29">
        <f t="shared" ref="H62:M62" si="41">PERCENTILE((H5:H54),0.75)</f>
        <v>52.05</v>
      </c>
      <c r="I62" s="29">
        <f t="shared" si="41"/>
        <v>27.25</v>
      </c>
      <c r="J62" s="29">
        <f t="shared" si="41"/>
        <v>24.35</v>
      </c>
      <c r="K62" s="29">
        <f t="shared" si="41"/>
        <v>9.6999999999999993</v>
      </c>
      <c r="L62" s="29">
        <f t="shared" si="41"/>
        <v>1</v>
      </c>
      <c r="M62" s="29">
        <f t="shared" si="41"/>
        <v>111.15</v>
      </c>
      <c r="N62" s="18"/>
      <c r="O62" s="18"/>
      <c r="P62" s="18"/>
      <c r="Q62" s="18"/>
      <c r="R62" s="18"/>
      <c r="S62" s="18"/>
      <c r="T62" s="18"/>
      <c r="U62" s="18"/>
      <c r="V62" s="18"/>
      <c r="W62" s="18"/>
      <c r="X62" s="18"/>
      <c r="Y62" s="4"/>
      <c r="Z62" s="18"/>
      <c r="AA62" s="18"/>
      <c r="AB62" s="18"/>
      <c r="AC62" s="29">
        <f>PERCENTILE((AC5:AC54),0.75)</f>
        <v>256434.5</v>
      </c>
      <c r="AD62" s="29">
        <f>PERCENTILE((AD5:AD54),0.75)</f>
        <v>20305.5</v>
      </c>
      <c r="AE62" s="29">
        <f>PERCENTILE((AE5:AE54),0.75)</f>
        <v>2382</v>
      </c>
      <c r="AF62" s="29">
        <f>PERCENTILE((AF5:AF54),0.75)</f>
        <v>6455</v>
      </c>
      <c r="AG62" s="29">
        <f>PERCENTILE((AG5:AG54),0.75)</f>
        <v>8024.25</v>
      </c>
      <c r="AH62" s="18"/>
      <c r="AI62" s="4"/>
      <c r="AJ62" s="29">
        <f t="shared" ref="AJ62:AT62" si="42">PERCENTILE((AJ5:AJ54),0.75)</f>
        <v>1036631.5</v>
      </c>
      <c r="AK62" s="29">
        <f t="shared" si="42"/>
        <v>2491.25</v>
      </c>
      <c r="AL62" s="29">
        <f t="shared" si="42"/>
        <v>360732</v>
      </c>
      <c r="AM62" s="29">
        <f t="shared" si="42"/>
        <v>238515</v>
      </c>
      <c r="AN62" s="29">
        <f t="shared" si="42"/>
        <v>525540.25</v>
      </c>
      <c r="AO62" s="29">
        <f t="shared" si="42"/>
        <v>1643675</v>
      </c>
      <c r="AP62" s="29">
        <f t="shared" si="42"/>
        <v>745185.25</v>
      </c>
      <c r="AQ62" s="29">
        <f t="shared" si="42"/>
        <v>1468.5</v>
      </c>
      <c r="AR62" s="29">
        <f t="shared" si="42"/>
        <v>62667.5</v>
      </c>
      <c r="AS62" s="29">
        <f t="shared" si="42"/>
        <v>636430.5</v>
      </c>
      <c r="AT62" s="29">
        <f t="shared" si="42"/>
        <v>1369033.5</v>
      </c>
      <c r="AU62" s="18"/>
      <c r="AV62" s="18"/>
      <c r="AW62" s="18"/>
      <c r="AX62" s="29">
        <f t="shared" ref="AX62:BQ62" si="43">PERCENTILE((AX5:AX54),0.75)</f>
        <v>7</v>
      </c>
      <c r="AY62" s="29">
        <f t="shared" si="43"/>
        <v>45</v>
      </c>
      <c r="AZ62" s="29">
        <f t="shared" si="43"/>
        <v>0</v>
      </c>
      <c r="BA62" s="29">
        <f t="shared" si="43"/>
        <v>37</v>
      </c>
      <c r="BB62" s="29">
        <f t="shared" si="43"/>
        <v>0</v>
      </c>
      <c r="BC62" s="29">
        <f t="shared" si="43"/>
        <v>39.5</v>
      </c>
      <c r="BD62" s="29">
        <f t="shared" si="43"/>
        <v>84</v>
      </c>
      <c r="BE62" s="29">
        <f t="shared" si="43"/>
        <v>34.75</v>
      </c>
      <c r="BF62" s="29">
        <f t="shared" si="43"/>
        <v>0</v>
      </c>
      <c r="BG62" s="29">
        <f t="shared" si="43"/>
        <v>32.5</v>
      </c>
      <c r="BH62" s="29">
        <f t="shared" si="43"/>
        <v>0</v>
      </c>
      <c r="BI62" s="29">
        <f t="shared" si="43"/>
        <v>116.5</v>
      </c>
      <c r="BJ62" s="29">
        <f t="shared" si="43"/>
        <v>772</v>
      </c>
      <c r="BK62" s="29">
        <f t="shared" si="43"/>
        <v>30000.5</v>
      </c>
      <c r="BL62" s="29">
        <f t="shared" si="43"/>
        <v>0</v>
      </c>
      <c r="BM62" s="29">
        <f t="shared" si="43"/>
        <v>27794.5</v>
      </c>
      <c r="BN62" s="29">
        <f t="shared" si="43"/>
        <v>0</v>
      </c>
      <c r="BO62" s="29">
        <f t="shared" si="43"/>
        <v>29775.5</v>
      </c>
      <c r="BP62" s="29">
        <f t="shared" si="43"/>
        <v>5322808.5</v>
      </c>
      <c r="BQ62" s="29">
        <f t="shared" si="43"/>
        <v>4155777.5</v>
      </c>
      <c r="BR62" s="4"/>
      <c r="BS62" s="24">
        <f t="shared" ref="BS62:CS62" si="44">PERCENTILE((BS5:BS54),0.75)</f>
        <v>1795475.5</v>
      </c>
      <c r="BT62" s="24">
        <f t="shared" si="44"/>
        <v>586412</v>
      </c>
      <c r="BU62" s="24">
        <f t="shared" si="44"/>
        <v>2371327.5</v>
      </c>
      <c r="BV62" s="24">
        <f t="shared" si="44"/>
        <v>366608</v>
      </c>
      <c r="BW62" s="24">
        <f t="shared" si="44"/>
        <v>0</v>
      </c>
      <c r="BX62" s="24">
        <f t="shared" si="44"/>
        <v>365443</v>
      </c>
      <c r="BY62" s="24">
        <f t="shared" si="44"/>
        <v>198697</v>
      </c>
      <c r="BZ62" s="24">
        <f t="shared" si="44"/>
        <v>0</v>
      </c>
      <c r="CA62" s="24">
        <f t="shared" si="44"/>
        <v>198697</v>
      </c>
      <c r="CB62" s="24">
        <f t="shared" si="44"/>
        <v>8628454</v>
      </c>
      <c r="CC62" s="24">
        <f t="shared" si="44"/>
        <v>249384</v>
      </c>
      <c r="CD62" s="24">
        <f t="shared" si="44"/>
        <v>8854128</v>
      </c>
      <c r="CE62" s="24">
        <f t="shared" si="44"/>
        <v>10739052</v>
      </c>
      <c r="CF62" s="24">
        <f t="shared" si="44"/>
        <v>1418795.5</v>
      </c>
      <c r="CG62" s="24">
        <f t="shared" si="44"/>
        <v>25101880</v>
      </c>
      <c r="CH62" s="24">
        <f t="shared" si="44"/>
        <v>43635</v>
      </c>
      <c r="CI62" s="24">
        <f t="shared" si="44"/>
        <v>2563589</v>
      </c>
      <c r="CJ62" s="24">
        <f t="shared" si="44"/>
        <v>8999516.5</v>
      </c>
      <c r="CK62" s="24">
        <f t="shared" si="44"/>
        <v>1944260</v>
      </c>
      <c r="CL62" s="24">
        <f t="shared" si="44"/>
        <v>249384</v>
      </c>
      <c r="CM62" s="24">
        <f t="shared" si="44"/>
        <v>8773453</v>
      </c>
      <c r="CN62" s="24">
        <f t="shared" si="44"/>
        <v>586412</v>
      </c>
      <c r="CO62" s="24">
        <f t="shared" si="44"/>
        <v>844797</v>
      </c>
      <c r="CP62" s="24">
        <f t="shared" si="44"/>
        <v>11248681.5</v>
      </c>
      <c r="CQ62" s="24">
        <f t="shared" si="44"/>
        <v>9378104.5</v>
      </c>
      <c r="CR62" s="24">
        <f t="shared" si="44"/>
        <v>2493678</v>
      </c>
      <c r="CS62" s="24">
        <f t="shared" si="44"/>
        <v>12539400.5</v>
      </c>
      <c r="CT62" s="4"/>
      <c r="CU62" s="29">
        <f t="shared" ref="CU62:DL62" si="45">PERCENTILE((CU5:CU54),0.75)</f>
        <v>317</v>
      </c>
      <c r="CV62" s="29">
        <f t="shared" si="45"/>
        <v>2615</v>
      </c>
      <c r="CW62" s="29">
        <f t="shared" si="45"/>
        <v>8127.25</v>
      </c>
      <c r="CX62" s="29">
        <f t="shared" si="45"/>
        <v>32357</v>
      </c>
      <c r="CY62" s="29">
        <f t="shared" si="45"/>
        <v>2275</v>
      </c>
      <c r="CZ62" s="29">
        <f t="shared" si="45"/>
        <v>43468</v>
      </c>
      <c r="DA62" s="29">
        <f t="shared" si="45"/>
        <v>5253.5</v>
      </c>
      <c r="DB62" s="29">
        <f t="shared" si="45"/>
        <v>25133.5</v>
      </c>
      <c r="DC62" s="29">
        <f t="shared" si="45"/>
        <v>941.75</v>
      </c>
      <c r="DD62" s="29">
        <f t="shared" si="45"/>
        <v>32440</v>
      </c>
      <c r="DE62" s="29">
        <f t="shared" si="45"/>
        <v>1685.75</v>
      </c>
      <c r="DF62" s="29">
        <f t="shared" si="45"/>
        <v>2403.5</v>
      </c>
      <c r="DG62" s="29">
        <f t="shared" si="45"/>
        <v>48122.25</v>
      </c>
      <c r="DH62" s="29">
        <f t="shared" si="45"/>
        <v>1447.5</v>
      </c>
      <c r="DI62" s="29">
        <f t="shared" si="45"/>
        <v>1938.75</v>
      </c>
      <c r="DJ62" s="29">
        <f t="shared" si="45"/>
        <v>35209</v>
      </c>
      <c r="DK62" s="29">
        <f t="shared" si="45"/>
        <v>5522</v>
      </c>
      <c r="DL62" s="29">
        <f t="shared" si="45"/>
        <v>3442</v>
      </c>
      <c r="DM62" s="4"/>
      <c r="DN62" s="29">
        <f t="shared" ref="DN62:DV62" si="46">PERCENTILE((DN5:DN54),0.75)</f>
        <v>15301.25</v>
      </c>
      <c r="DO62" s="29">
        <f t="shared" si="46"/>
        <v>13286</v>
      </c>
      <c r="DP62" s="29">
        <f t="shared" si="46"/>
        <v>28315.5</v>
      </c>
      <c r="DQ62" s="29">
        <f t="shared" si="46"/>
        <v>38041.5</v>
      </c>
      <c r="DR62" s="29">
        <f t="shared" si="46"/>
        <v>3490.5</v>
      </c>
      <c r="DS62" s="29">
        <f t="shared" si="46"/>
        <v>3892</v>
      </c>
      <c r="DT62" s="29">
        <f t="shared" si="46"/>
        <v>1290666</v>
      </c>
      <c r="DU62" s="29">
        <f t="shared" si="46"/>
        <v>238467.75</v>
      </c>
      <c r="DV62" s="29">
        <f t="shared" si="46"/>
        <v>1976854</v>
      </c>
    </row>
    <row r="63" spans="1:126" x14ac:dyDescent="0.2">
      <c r="A63" s="17" t="s">
        <v>189</v>
      </c>
      <c r="B63" s="4"/>
      <c r="C63" s="19">
        <f>COUNTIF(C5:C54,"&lt;&gt;")-COUNTIF(C5:C54,"CP")-COUNTIF(C5:C54,"NU")-COUNTIF(C5:C54,"In Progress")</f>
        <v>47</v>
      </c>
      <c r="D63" s="18"/>
      <c r="E63" s="19">
        <f>COUNTIF(E5:E54,"&lt;&gt;")-COUNTIF(E5:E54,"CP")-COUNTIF(E5:E54,"NU")-COUNTIF(E5:E54,"In Progress")</f>
        <v>47</v>
      </c>
      <c r="F63" s="19">
        <f>COUNTIF(F5:F54,"&lt;&gt;")-COUNTIF(F5:F54,"CP")-COUNTIF(F5:F54,"NU")-COUNTIF(F5:F54,"In Progress")</f>
        <v>47</v>
      </c>
      <c r="G63" s="4"/>
      <c r="H63" s="19">
        <f t="shared" ref="H63:M63" si="47">COUNTIF(H5:H54,"&lt;&gt;")-COUNTIF(H5:H54,"CP")-COUNTIF(H5:H54,"NU")-COUNTIF(H5:H54,"In Progress")</f>
        <v>47</v>
      </c>
      <c r="I63" s="19">
        <f t="shared" si="47"/>
        <v>47</v>
      </c>
      <c r="J63" s="19">
        <f t="shared" si="47"/>
        <v>47</v>
      </c>
      <c r="K63" s="19">
        <f t="shared" si="47"/>
        <v>47</v>
      </c>
      <c r="L63" s="19">
        <f t="shared" si="47"/>
        <v>47</v>
      </c>
      <c r="M63" s="19">
        <f t="shared" si="47"/>
        <v>47</v>
      </c>
      <c r="N63" s="18"/>
      <c r="O63" s="18"/>
      <c r="P63" s="18"/>
      <c r="Q63" s="18"/>
      <c r="R63" s="18"/>
      <c r="S63" s="18"/>
      <c r="T63" s="18"/>
      <c r="U63" s="18"/>
      <c r="V63" s="18"/>
      <c r="W63" s="18"/>
      <c r="X63" s="18"/>
      <c r="Y63" s="4"/>
      <c r="Z63" s="18"/>
      <c r="AA63" s="18"/>
      <c r="AB63" s="18"/>
      <c r="AC63" s="19">
        <f>COUNTIF(AC5:AC54,"&lt;&gt;")-COUNTIF(AC5:AC54,"CP")-COUNTIF(AC5:AC54,"NU")-COUNTIF(AC5:AC54,"In Progress")</f>
        <v>47</v>
      </c>
      <c r="AD63" s="19">
        <f>COUNTIF(AD5:AD54,"&lt;&gt;")-COUNTIF(AD5:AD54,"CP")-COUNTIF(AD5:AD54,"NU")-COUNTIF(AD5:AD54,"In Progress")</f>
        <v>47</v>
      </c>
      <c r="AE63" s="19">
        <f>COUNTIF(AE5:AE54,"&lt;&gt;")-COUNTIF(AE5:AE54,"CP")-COUNTIF(AE5:AE54,"NU")-COUNTIF(AE5:AE54,"In Progress")</f>
        <v>43</v>
      </c>
      <c r="AF63" s="19">
        <f>COUNTIF(AF5:AF54,"&lt;&gt;")-COUNTIF(AF5:AF54,"CP")-COUNTIF(AF5:AF54,"NU")-COUNTIF(AF5:AF54,"In Progress")</f>
        <v>47</v>
      </c>
      <c r="AG63" s="19">
        <f>COUNTIF(AG5:AG54,"&lt;&gt;")-COUNTIF(AG5:AG54,"CP")-COUNTIF(AG5:AG54,"NU")-COUNTIF(AG5:AG54,"In Progress")</f>
        <v>46</v>
      </c>
      <c r="AH63" s="18"/>
      <c r="AI63" s="4"/>
      <c r="AJ63" s="19">
        <f t="shared" ref="AJ63:AT63" si="48">COUNTIF(AJ5:AJ54,"&lt;&gt;")-COUNTIF(AJ5:AJ54,"CP")-COUNTIF(AJ5:AJ54,"NU")-COUNTIF(AJ5:AJ54,"In Progress")</f>
        <v>47</v>
      </c>
      <c r="AK63" s="19">
        <f t="shared" si="48"/>
        <v>44</v>
      </c>
      <c r="AL63" s="19">
        <f t="shared" si="48"/>
        <v>45</v>
      </c>
      <c r="AM63" s="19">
        <f t="shared" si="48"/>
        <v>41</v>
      </c>
      <c r="AN63" s="19">
        <f t="shared" si="48"/>
        <v>46</v>
      </c>
      <c r="AO63" s="19">
        <f t="shared" si="48"/>
        <v>47</v>
      </c>
      <c r="AP63" s="19">
        <f t="shared" si="48"/>
        <v>42</v>
      </c>
      <c r="AQ63" s="19">
        <f t="shared" si="48"/>
        <v>42</v>
      </c>
      <c r="AR63" s="19">
        <f t="shared" si="48"/>
        <v>46</v>
      </c>
      <c r="AS63" s="19">
        <f t="shared" si="48"/>
        <v>47</v>
      </c>
      <c r="AT63" s="19">
        <f t="shared" si="48"/>
        <v>47</v>
      </c>
      <c r="AU63" s="18"/>
      <c r="AV63" s="18"/>
      <c r="AW63" s="18"/>
      <c r="AX63" s="19">
        <f t="shared" ref="AX63:BQ63" si="49">COUNTIF(AX5:AX54,"&lt;&gt;")-COUNTIF(AX5:AX54,"CP")-COUNTIF(AX5:AX54,"NU")-COUNTIF(AX5:AX54,"In Progress")</f>
        <v>45</v>
      </c>
      <c r="AY63" s="19">
        <f t="shared" si="49"/>
        <v>44</v>
      </c>
      <c r="AZ63" s="19">
        <f t="shared" si="49"/>
        <v>47</v>
      </c>
      <c r="BA63" s="19">
        <f t="shared" si="49"/>
        <v>47</v>
      </c>
      <c r="BB63" s="19">
        <f t="shared" si="49"/>
        <v>47</v>
      </c>
      <c r="BC63" s="19">
        <f t="shared" si="49"/>
        <v>47</v>
      </c>
      <c r="BD63" s="19">
        <f t="shared" si="49"/>
        <v>45</v>
      </c>
      <c r="BE63" s="19">
        <f t="shared" si="49"/>
        <v>44</v>
      </c>
      <c r="BF63" s="19">
        <f t="shared" si="49"/>
        <v>47</v>
      </c>
      <c r="BG63" s="19">
        <f t="shared" si="49"/>
        <v>47</v>
      </c>
      <c r="BH63" s="19">
        <f t="shared" si="49"/>
        <v>47</v>
      </c>
      <c r="BI63" s="19">
        <f t="shared" si="49"/>
        <v>47</v>
      </c>
      <c r="BJ63" s="19">
        <f t="shared" si="49"/>
        <v>45</v>
      </c>
      <c r="BK63" s="19">
        <f t="shared" si="49"/>
        <v>44</v>
      </c>
      <c r="BL63" s="19">
        <f t="shared" si="49"/>
        <v>47</v>
      </c>
      <c r="BM63" s="19">
        <f t="shared" si="49"/>
        <v>47</v>
      </c>
      <c r="BN63" s="19">
        <f t="shared" si="49"/>
        <v>47</v>
      </c>
      <c r="BO63" s="19">
        <f t="shared" si="49"/>
        <v>47</v>
      </c>
      <c r="BP63" s="19">
        <f t="shared" si="49"/>
        <v>39</v>
      </c>
      <c r="BQ63" s="19">
        <f t="shared" si="49"/>
        <v>39</v>
      </c>
      <c r="BR63" s="4"/>
      <c r="BS63" s="19">
        <f t="shared" ref="BS63:CS63" si="50">COUNTIF(BS5:BS54,"&lt;&gt;")-COUNTIF(BS5:BS54,"CP")-COUNTIF(BS5:BS54,"NU")-COUNTIF(BS5:BS54,"In Progress")</f>
        <v>47</v>
      </c>
      <c r="BT63" s="19">
        <f t="shared" si="50"/>
        <v>47</v>
      </c>
      <c r="BU63" s="19">
        <f t="shared" si="50"/>
        <v>47</v>
      </c>
      <c r="BV63" s="19">
        <f t="shared" si="50"/>
        <v>43</v>
      </c>
      <c r="BW63" s="19">
        <f t="shared" si="50"/>
        <v>42</v>
      </c>
      <c r="BX63" s="19">
        <f t="shared" si="50"/>
        <v>44</v>
      </c>
      <c r="BY63" s="19">
        <f t="shared" si="50"/>
        <v>45</v>
      </c>
      <c r="BZ63" s="19">
        <f t="shared" si="50"/>
        <v>44</v>
      </c>
      <c r="CA63" s="19">
        <f t="shared" si="50"/>
        <v>45</v>
      </c>
      <c r="CB63" s="19">
        <f t="shared" si="50"/>
        <v>47</v>
      </c>
      <c r="CC63" s="19">
        <f t="shared" si="50"/>
        <v>47</v>
      </c>
      <c r="CD63" s="19">
        <f t="shared" si="50"/>
        <v>47</v>
      </c>
      <c r="CE63" s="19">
        <f t="shared" si="50"/>
        <v>47</v>
      </c>
      <c r="CF63" s="19">
        <f t="shared" si="50"/>
        <v>46</v>
      </c>
      <c r="CG63" s="19">
        <f t="shared" si="50"/>
        <v>47</v>
      </c>
      <c r="CH63" s="19">
        <f t="shared" si="50"/>
        <v>47</v>
      </c>
      <c r="CI63" s="19">
        <f t="shared" si="50"/>
        <v>47</v>
      </c>
      <c r="CJ63" s="19">
        <f t="shared" si="50"/>
        <v>47</v>
      </c>
      <c r="CK63" s="19">
        <f t="shared" si="50"/>
        <v>47</v>
      </c>
      <c r="CL63" s="19">
        <f t="shared" si="50"/>
        <v>47</v>
      </c>
      <c r="CM63" s="19">
        <f t="shared" si="50"/>
        <v>47</v>
      </c>
      <c r="CN63" s="19">
        <f t="shared" si="50"/>
        <v>47</v>
      </c>
      <c r="CO63" s="19">
        <f t="shared" si="50"/>
        <v>47</v>
      </c>
      <c r="CP63" s="19">
        <f t="shared" si="50"/>
        <v>47</v>
      </c>
      <c r="CQ63" s="19">
        <f t="shared" si="50"/>
        <v>47</v>
      </c>
      <c r="CR63" s="19">
        <f t="shared" si="50"/>
        <v>47</v>
      </c>
      <c r="CS63" s="19">
        <f t="shared" si="50"/>
        <v>47</v>
      </c>
      <c r="CT63" s="4"/>
      <c r="CU63" s="19">
        <f t="shared" ref="CU63:DL63" si="51">COUNTIF(CU5:CU54,"&lt;&gt;")-COUNTIF(CU5:CU54,"CP")-COUNTIF(CU5:CU54,"NU")-COUNTIF(CU5:CU54,"In Progress")</f>
        <v>45</v>
      </c>
      <c r="CV63" s="19">
        <f t="shared" si="51"/>
        <v>44</v>
      </c>
      <c r="CW63" s="19">
        <f t="shared" si="51"/>
        <v>48</v>
      </c>
      <c r="CX63" s="19">
        <f t="shared" si="51"/>
        <v>48</v>
      </c>
      <c r="CY63" s="19">
        <f t="shared" si="51"/>
        <v>48</v>
      </c>
      <c r="CZ63" s="19">
        <f t="shared" si="51"/>
        <v>48</v>
      </c>
      <c r="DA63" s="19">
        <f t="shared" si="51"/>
        <v>48</v>
      </c>
      <c r="DB63" s="19">
        <f t="shared" si="51"/>
        <v>48</v>
      </c>
      <c r="DC63" s="19">
        <f t="shared" si="51"/>
        <v>48</v>
      </c>
      <c r="DD63" s="19">
        <f t="shared" si="51"/>
        <v>48</v>
      </c>
      <c r="DE63" s="19">
        <f t="shared" si="51"/>
        <v>48</v>
      </c>
      <c r="DF63" s="19">
        <f t="shared" si="51"/>
        <v>48</v>
      </c>
      <c r="DG63" s="19">
        <f t="shared" si="51"/>
        <v>48</v>
      </c>
      <c r="DH63" s="19">
        <f t="shared" si="51"/>
        <v>48</v>
      </c>
      <c r="DI63" s="19">
        <f t="shared" si="51"/>
        <v>48</v>
      </c>
      <c r="DJ63" s="19">
        <f t="shared" si="51"/>
        <v>48</v>
      </c>
      <c r="DK63" s="19">
        <f t="shared" si="51"/>
        <v>48</v>
      </c>
      <c r="DL63" s="19">
        <f t="shared" si="51"/>
        <v>48</v>
      </c>
      <c r="DM63" s="4"/>
      <c r="DN63" s="19">
        <f t="shared" ref="DN63:DV63" si="52">COUNTIF(DN5:DN54,"&lt;&gt;")-COUNTIF(DN5:DN54,"CP")-COUNTIF(DN5:DN54,"NU")-COUNTIF(DN5:DN54,"In Progress")</f>
        <v>46</v>
      </c>
      <c r="DO63" s="19">
        <f t="shared" si="52"/>
        <v>43</v>
      </c>
      <c r="DP63" s="19">
        <f t="shared" si="52"/>
        <v>46</v>
      </c>
      <c r="DQ63" s="19">
        <f t="shared" si="52"/>
        <v>43</v>
      </c>
      <c r="DR63" s="19">
        <f t="shared" si="52"/>
        <v>43</v>
      </c>
      <c r="DS63" s="19">
        <f t="shared" si="52"/>
        <v>45</v>
      </c>
      <c r="DT63" s="19">
        <f t="shared" si="52"/>
        <v>37</v>
      </c>
      <c r="DU63" s="19">
        <f t="shared" si="52"/>
        <v>32</v>
      </c>
      <c r="DV63" s="19">
        <f t="shared" si="52"/>
        <v>37</v>
      </c>
    </row>
  </sheetData>
  <autoFilter ref="A2:DV63"/>
  <mergeCells count="7">
    <mergeCell ref="DN1:DV1"/>
    <mergeCell ref="C1:F1"/>
    <mergeCell ref="H1:X1"/>
    <mergeCell ref="Z1:AH1"/>
    <mergeCell ref="AJ1:BQ1"/>
    <mergeCell ref="BS1:CS1"/>
    <mergeCell ref="CU1:DL1"/>
  </mergeCells>
  <printOptions gridLines="1" gridLinesSet="0"/>
  <pageMargins left="0.75" right="0.75" top="1" bottom="1" header="0.5" footer="0.5"/>
  <pageSetup paperSize="0" scale="72" fitToWidth="0" fitToHeight="0" orientation="landscape"/>
  <headerFooter alignWithMargins="0">
    <oddFooter>&amp;LPrinted &amp;D&amp;RPage &amp;P of &amp;N</oddFooter>
  </headerFooter>
  <legacy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CAUL 2017</vt:lpstr>
      <vt:lpstr>'CAUL 2017'!Print_Titles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Diane Costello</dc:creator>
  <cp:lastModifiedBy>Diane Costello</cp:lastModifiedBy>
  <dcterms:created xsi:type="dcterms:W3CDTF">2018-09-03T06:01:19Z</dcterms:created>
  <dcterms:modified xsi:type="dcterms:W3CDTF">2018-11-21T00:30:08Z</dcterms:modified>
</cp:coreProperties>
</file>