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Workspace\html-doc\stats\"/>
    </mc:Choice>
  </mc:AlternateContent>
  <bookViews>
    <workbookView xWindow="0" yWindow="0" windowWidth="20490" windowHeight="8655"/>
  </bookViews>
  <sheets>
    <sheet name="CAUL 2014" sheetId="1" r:id="rId1"/>
  </sheets>
  <definedNames>
    <definedName name="_xlnm.Print_Titles" localSheetId="0">'CAUL 2014'!$A:$B,'CAUL 2014'!$1:$3</definedName>
  </definedNames>
  <calcPr calcId="0" fullCalcOnLoad="1"/>
</workbook>
</file>

<file path=xl/calcChain.xml><?xml version="1.0" encoding="utf-8"?>
<calcChain xmlns="http://schemas.openxmlformats.org/spreadsheetml/2006/main">
  <c r="C55" i="1" l="1"/>
  <c r="E55" i="1"/>
  <c r="F55" i="1"/>
  <c r="J55" i="1"/>
  <c r="K55" i="1"/>
  <c r="L55" i="1"/>
  <c r="M55" i="1"/>
  <c r="N55" i="1"/>
  <c r="O55" i="1"/>
  <c r="AE55" i="1"/>
  <c r="AF55" i="1"/>
  <c r="AG55" i="1"/>
  <c r="AH55" i="1"/>
  <c r="AI55" i="1"/>
  <c r="AM55" i="1"/>
  <c r="AN55" i="1"/>
  <c r="AO55" i="1"/>
  <c r="AP55" i="1"/>
  <c r="AQ55" i="1"/>
  <c r="AR55" i="1"/>
  <c r="AS55" i="1"/>
  <c r="AT55" i="1"/>
  <c r="AU55" i="1"/>
  <c r="AV55" i="1"/>
  <c r="AZ55" i="1"/>
  <c r="BA55" i="1"/>
  <c r="BB55" i="1"/>
  <c r="BC55" i="1"/>
  <c r="BD55" i="1"/>
  <c r="BE55" i="1"/>
  <c r="BF55" i="1"/>
  <c r="BG55" i="1"/>
  <c r="BH55" i="1"/>
  <c r="BI55" i="1"/>
  <c r="BJ55" i="1"/>
  <c r="BK55" i="1"/>
  <c r="BL55" i="1"/>
  <c r="BM55" i="1"/>
  <c r="BN55" i="1"/>
  <c r="BO55" i="1"/>
  <c r="BP55" i="1"/>
  <c r="BQ55" i="1"/>
  <c r="BS55" i="1"/>
  <c r="BT55" i="1"/>
  <c r="BU55" i="1"/>
  <c r="BV55" i="1"/>
  <c r="BW55" i="1"/>
  <c r="BX55" i="1"/>
  <c r="BY55" i="1"/>
  <c r="BZ55" i="1"/>
  <c r="CB55" i="1"/>
  <c r="CC55" i="1"/>
  <c r="CD55" i="1"/>
  <c r="CE55" i="1"/>
  <c r="CF55" i="1"/>
  <c r="CG55" i="1"/>
  <c r="CH55" i="1"/>
  <c r="CI55" i="1"/>
  <c r="CJ55" i="1"/>
  <c r="CK55" i="1"/>
  <c r="CL55" i="1"/>
  <c r="CM55" i="1"/>
  <c r="CN55" i="1"/>
  <c r="CO55" i="1"/>
  <c r="CP55" i="1"/>
  <c r="CQ55" i="1"/>
  <c r="CR55" i="1"/>
  <c r="CS55" i="1"/>
  <c r="CU55" i="1"/>
  <c r="CV55" i="1"/>
  <c r="CW55" i="1"/>
  <c r="CX55" i="1"/>
  <c r="CY55" i="1"/>
  <c r="CZ55" i="1"/>
  <c r="DA55" i="1"/>
  <c r="DB55" i="1"/>
  <c r="DC55" i="1"/>
  <c r="DD55" i="1"/>
  <c r="C56" i="1"/>
  <c r="E56" i="1"/>
  <c r="F56" i="1"/>
  <c r="J56" i="1"/>
  <c r="K56" i="1"/>
  <c r="L56" i="1"/>
  <c r="M56" i="1"/>
  <c r="N56" i="1"/>
  <c r="O56" i="1"/>
  <c r="AE56" i="1"/>
  <c r="AF56" i="1"/>
  <c r="AG56" i="1"/>
  <c r="AH56" i="1"/>
  <c r="AI56" i="1"/>
  <c r="AM56" i="1"/>
  <c r="AN56" i="1"/>
  <c r="AO56" i="1"/>
  <c r="AP56" i="1"/>
  <c r="AQ56" i="1"/>
  <c r="AR56" i="1"/>
  <c r="AS56" i="1"/>
  <c r="AT56" i="1"/>
  <c r="AU56" i="1"/>
  <c r="AV56" i="1"/>
  <c r="AZ56" i="1"/>
  <c r="BA56" i="1"/>
  <c r="BB56" i="1"/>
  <c r="BC56" i="1"/>
  <c r="BD56" i="1"/>
  <c r="BE56" i="1"/>
  <c r="BF56" i="1"/>
  <c r="BG56" i="1"/>
  <c r="BH56" i="1"/>
  <c r="BI56" i="1"/>
  <c r="BJ56" i="1"/>
  <c r="BK56" i="1"/>
  <c r="BL56" i="1"/>
  <c r="BM56" i="1"/>
  <c r="BN56" i="1"/>
  <c r="BO56" i="1"/>
  <c r="BP56" i="1"/>
  <c r="BQ56" i="1"/>
  <c r="BS56" i="1"/>
  <c r="BT56" i="1"/>
  <c r="BU56" i="1"/>
  <c r="BV56" i="1"/>
  <c r="BW56" i="1"/>
  <c r="BX56" i="1"/>
  <c r="BY56" i="1"/>
  <c r="BZ56" i="1"/>
  <c r="CB56" i="1"/>
  <c r="CC56" i="1"/>
  <c r="CD56" i="1"/>
  <c r="CE56" i="1"/>
  <c r="CF56" i="1"/>
  <c r="CG56" i="1"/>
  <c r="CH56" i="1"/>
  <c r="CI56" i="1"/>
  <c r="CJ56" i="1"/>
  <c r="CK56" i="1"/>
  <c r="CL56" i="1"/>
  <c r="CM56" i="1"/>
  <c r="CN56" i="1"/>
  <c r="CO56" i="1"/>
  <c r="CP56" i="1"/>
  <c r="CQ56" i="1"/>
  <c r="CR56" i="1"/>
  <c r="CS56" i="1"/>
  <c r="CU56" i="1"/>
  <c r="CV56" i="1"/>
  <c r="CW56" i="1"/>
  <c r="CX56" i="1"/>
  <c r="CY56" i="1"/>
  <c r="CZ56" i="1"/>
  <c r="DA56" i="1"/>
  <c r="DB56" i="1"/>
  <c r="DC56" i="1"/>
  <c r="DD56" i="1"/>
  <c r="C57" i="1"/>
  <c r="E57" i="1"/>
  <c r="F57" i="1"/>
  <c r="J57" i="1"/>
  <c r="K57" i="1"/>
  <c r="L57" i="1"/>
  <c r="M57" i="1"/>
  <c r="N57" i="1"/>
  <c r="O57" i="1"/>
  <c r="AE57" i="1"/>
  <c r="AF57" i="1"/>
  <c r="AG57" i="1"/>
  <c r="AH57" i="1"/>
  <c r="AI57" i="1"/>
  <c r="AM57" i="1"/>
  <c r="AN57" i="1"/>
  <c r="AO57" i="1"/>
  <c r="AP57" i="1"/>
  <c r="AQ57" i="1"/>
  <c r="AR57" i="1"/>
  <c r="AS57" i="1"/>
  <c r="AT57" i="1"/>
  <c r="AU57" i="1"/>
  <c r="AV57" i="1"/>
  <c r="AZ57" i="1"/>
  <c r="BA57" i="1"/>
  <c r="BB57" i="1"/>
  <c r="BC57" i="1"/>
  <c r="BD57" i="1"/>
  <c r="BE57" i="1"/>
  <c r="BF57" i="1"/>
  <c r="BG57" i="1"/>
  <c r="BH57" i="1"/>
  <c r="BI57" i="1"/>
  <c r="BJ57" i="1"/>
  <c r="BK57" i="1"/>
  <c r="BL57" i="1"/>
  <c r="BM57" i="1"/>
  <c r="BN57" i="1"/>
  <c r="BO57" i="1"/>
  <c r="BP57" i="1"/>
  <c r="BQ57" i="1"/>
  <c r="CB57" i="1"/>
  <c r="CC57" i="1"/>
  <c r="CD57" i="1"/>
  <c r="CE57" i="1"/>
  <c r="CF57" i="1"/>
  <c r="CG57" i="1"/>
  <c r="CH57" i="1"/>
  <c r="CI57" i="1"/>
  <c r="CJ57" i="1"/>
  <c r="CK57" i="1"/>
  <c r="CL57" i="1"/>
  <c r="CM57" i="1"/>
  <c r="CN57" i="1"/>
  <c r="CO57" i="1"/>
  <c r="CP57" i="1"/>
  <c r="CQ57" i="1"/>
  <c r="CR57" i="1"/>
  <c r="CS57" i="1"/>
  <c r="CU57" i="1"/>
  <c r="CV57" i="1"/>
  <c r="CW57" i="1"/>
  <c r="CX57" i="1"/>
  <c r="CY57" i="1"/>
  <c r="CZ57" i="1"/>
  <c r="DA57" i="1"/>
  <c r="DB57" i="1"/>
  <c r="DC57" i="1"/>
  <c r="DD57" i="1"/>
  <c r="C58" i="1"/>
  <c r="E58" i="1"/>
  <c r="F58" i="1"/>
  <c r="J58" i="1"/>
  <c r="K58" i="1"/>
  <c r="L58" i="1"/>
  <c r="M58" i="1"/>
  <c r="N58" i="1"/>
  <c r="O58" i="1"/>
  <c r="AE58" i="1"/>
  <c r="AF58" i="1"/>
  <c r="AG58" i="1"/>
  <c r="AH58" i="1"/>
  <c r="AI58" i="1"/>
  <c r="AM58" i="1"/>
  <c r="AN58" i="1"/>
  <c r="AO58" i="1"/>
  <c r="AP58" i="1"/>
  <c r="AQ58" i="1"/>
  <c r="AR58" i="1"/>
  <c r="AS58" i="1"/>
  <c r="AT58" i="1"/>
  <c r="AU58" i="1"/>
  <c r="AV58" i="1"/>
  <c r="AZ58" i="1"/>
  <c r="BA58" i="1"/>
  <c r="BB58" i="1"/>
  <c r="BC58" i="1"/>
  <c r="BD58" i="1"/>
  <c r="BE58" i="1"/>
  <c r="BF58" i="1"/>
  <c r="BG58" i="1"/>
  <c r="BH58" i="1"/>
  <c r="BI58" i="1"/>
  <c r="BJ58" i="1"/>
  <c r="BK58" i="1"/>
  <c r="BL58" i="1"/>
  <c r="BM58" i="1"/>
  <c r="BN58" i="1"/>
  <c r="BO58" i="1"/>
  <c r="BP58" i="1"/>
  <c r="BQ58" i="1"/>
  <c r="BS58" i="1"/>
  <c r="BT58" i="1"/>
  <c r="BU58" i="1"/>
  <c r="BV58" i="1"/>
  <c r="BW58" i="1"/>
  <c r="BX58" i="1"/>
  <c r="BY58" i="1"/>
  <c r="BZ58" i="1"/>
  <c r="CB58" i="1"/>
  <c r="CC58" i="1"/>
  <c r="CD58" i="1"/>
  <c r="CE58" i="1"/>
  <c r="CF58" i="1"/>
  <c r="CG58" i="1"/>
  <c r="CH58" i="1"/>
  <c r="CI58" i="1"/>
  <c r="CJ58" i="1"/>
  <c r="CK58" i="1"/>
  <c r="CL58" i="1"/>
  <c r="CM58" i="1"/>
  <c r="CN58" i="1"/>
  <c r="CO58" i="1"/>
  <c r="CP58" i="1"/>
  <c r="CQ58" i="1"/>
  <c r="CR58" i="1"/>
  <c r="CS58" i="1"/>
  <c r="CU58" i="1"/>
  <c r="CV58" i="1"/>
  <c r="CW58" i="1"/>
  <c r="CX58" i="1"/>
  <c r="CY58" i="1"/>
  <c r="CZ58" i="1"/>
  <c r="DA58" i="1"/>
  <c r="DB58" i="1"/>
  <c r="DC58" i="1"/>
  <c r="DD58" i="1"/>
  <c r="C59" i="1"/>
  <c r="E59" i="1"/>
  <c r="F59" i="1"/>
  <c r="J59" i="1"/>
  <c r="K59" i="1"/>
  <c r="L59" i="1"/>
  <c r="M59" i="1"/>
  <c r="N59" i="1"/>
  <c r="O59" i="1"/>
  <c r="AE59" i="1"/>
  <c r="AF59" i="1"/>
  <c r="AG59" i="1"/>
  <c r="AH59" i="1"/>
  <c r="AI59" i="1"/>
  <c r="AM59" i="1"/>
  <c r="AN59" i="1"/>
  <c r="AO59" i="1"/>
  <c r="AP59" i="1"/>
  <c r="AQ59" i="1"/>
  <c r="AR59" i="1"/>
  <c r="AS59" i="1"/>
  <c r="AT59" i="1"/>
  <c r="AU59" i="1"/>
  <c r="AV59" i="1"/>
  <c r="AZ59" i="1"/>
  <c r="BA59" i="1"/>
  <c r="BB59" i="1"/>
  <c r="BC59" i="1"/>
  <c r="BD59" i="1"/>
  <c r="BE59" i="1"/>
  <c r="BF59" i="1"/>
  <c r="BG59" i="1"/>
  <c r="BH59" i="1"/>
  <c r="BI59" i="1"/>
  <c r="BJ59" i="1"/>
  <c r="BK59" i="1"/>
  <c r="BL59" i="1"/>
  <c r="BM59" i="1"/>
  <c r="BN59" i="1"/>
  <c r="BO59" i="1"/>
  <c r="BP59" i="1"/>
  <c r="BQ59" i="1"/>
  <c r="BS59" i="1"/>
  <c r="BT59" i="1"/>
  <c r="BU59" i="1"/>
  <c r="BV59" i="1"/>
  <c r="BW59" i="1"/>
  <c r="BX59" i="1"/>
  <c r="BY59" i="1"/>
  <c r="BZ59" i="1"/>
  <c r="CB59" i="1"/>
  <c r="CC59" i="1"/>
  <c r="CD59" i="1"/>
  <c r="CE59" i="1"/>
  <c r="CF59" i="1"/>
  <c r="CG59" i="1"/>
  <c r="CH59" i="1"/>
  <c r="CI59" i="1"/>
  <c r="CJ59" i="1"/>
  <c r="CK59" i="1"/>
  <c r="CL59" i="1"/>
  <c r="CM59" i="1"/>
  <c r="CN59" i="1"/>
  <c r="CO59" i="1"/>
  <c r="CP59" i="1"/>
  <c r="CQ59" i="1"/>
  <c r="CR59" i="1"/>
  <c r="CS59" i="1"/>
  <c r="CU59" i="1"/>
  <c r="CV59" i="1"/>
  <c r="CW59" i="1"/>
  <c r="CX59" i="1"/>
  <c r="CY59" i="1"/>
  <c r="CZ59" i="1"/>
  <c r="DA59" i="1"/>
  <c r="DB59" i="1"/>
  <c r="DC59" i="1"/>
  <c r="DD59" i="1"/>
  <c r="C60" i="1"/>
  <c r="E60" i="1"/>
  <c r="F60" i="1"/>
  <c r="J60" i="1"/>
  <c r="K60" i="1"/>
  <c r="L60" i="1"/>
  <c r="M60" i="1"/>
  <c r="N60" i="1"/>
  <c r="O60" i="1"/>
  <c r="AE60" i="1"/>
  <c r="AF60" i="1"/>
  <c r="AG60" i="1"/>
  <c r="AH60" i="1"/>
  <c r="AI60" i="1"/>
  <c r="AM60" i="1"/>
  <c r="AN60" i="1"/>
  <c r="AO60" i="1"/>
  <c r="AP60" i="1"/>
  <c r="AQ60" i="1"/>
  <c r="AR60" i="1"/>
  <c r="AS60" i="1"/>
  <c r="AT60" i="1"/>
  <c r="AU60" i="1"/>
  <c r="AV60" i="1"/>
  <c r="AZ60" i="1"/>
  <c r="BA60" i="1"/>
  <c r="BB60" i="1"/>
  <c r="BC60" i="1"/>
  <c r="BD60" i="1"/>
  <c r="BE60" i="1"/>
  <c r="BF60" i="1"/>
  <c r="BG60" i="1"/>
  <c r="BH60" i="1"/>
  <c r="BI60" i="1"/>
  <c r="BJ60" i="1"/>
  <c r="BK60" i="1"/>
  <c r="BL60" i="1"/>
  <c r="BM60" i="1"/>
  <c r="BN60" i="1"/>
  <c r="BO60" i="1"/>
  <c r="BP60" i="1"/>
  <c r="BQ60" i="1"/>
  <c r="BS60" i="1"/>
  <c r="BT60" i="1"/>
  <c r="BU60" i="1"/>
  <c r="BV60" i="1"/>
  <c r="BW60" i="1"/>
  <c r="BX60" i="1"/>
  <c r="BY60" i="1"/>
  <c r="BZ60" i="1"/>
  <c r="CB60" i="1"/>
  <c r="CC60" i="1"/>
  <c r="CD60" i="1"/>
  <c r="CE60" i="1"/>
  <c r="CF60" i="1"/>
  <c r="CG60" i="1"/>
  <c r="CH60" i="1"/>
  <c r="CI60" i="1"/>
  <c r="CJ60" i="1"/>
  <c r="CK60" i="1"/>
  <c r="CL60" i="1"/>
  <c r="CM60" i="1"/>
  <c r="CN60" i="1"/>
  <c r="CO60" i="1"/>
  <c r="CP60" i="1"/>
  <c r="CQ60" i="1"/>
  <c r="CR60" i="1"/>
  <c r="CS60" i="1"/>
  <c r="CU60" i="1"/>
  <c r="CV60" i="1"/>
  <c r="CW60" i="1"/>
  <c r="CX60" i="1"/>
  <c r="CY60" i="1"/>
  <c r="CZ60" i="1"/>
  <c r="DA60" i="1"/>
  <c r="DB60" i="1"/>
  <c r="DC60" i="1"/>
  <c r="DD60" i="1"/>
  <c r="C61" i="1"/>
  <c r="E61" i="1"/>
  <c r="F61" i="1"/>
  <c r="J61" i="1"/>
  <c r="K61" i="1"/>
  <c r="L61" i="1"/>
  <c r="M61" i="1"/>
  <c r="N61" i="1"/>
  <c r="O61" i="1"/>
  <c r="AE61" i="1"/>
  <c r="AF61" i="1"/>
  <c r="AG61" i="1"/>
  <c r="AH61" i="1"/>
  <c r="AI61" i="1"/>
  <c r="AM61" i="1"/>
  <c r="AN61" i="1"/>
  <c r="AO61" i="1"/>
  <c r="AP61" i="1"/>
  <c r="AQ61" i="1"/>
  <c r="AR61" i="1"/>
  <c r="AS61" i="1"/>
  <c r="AT61" i="1"/>
  <c r="AU61" i="1"/>
  <c r="AV61" i="1"/>
  <c r="AZ61" i="1"/>
  <c r="BA61" i="1"/>
  <c r="BB61" i="1"/>
  <c r="BC61" i="1"/>
  <c r="BD61" i="1"/>
  <c r="BE61" i="1"/>
  <c r="BF61" i="1"/>
  <c r="BG61" i="1"/>
  <c r="BH61" i="1"/>
  <c r="BI61" i="1"/>
  <c r="BJ61" i="1"/>
  <c r="BK61" i="1"/>
  <c r="BL61" i="1"/>
  <c r="BM61" i="1"/>
  <c r="BN61" i="1"/>
  <c r="BO61" i="1"/>
  <c r="BP61" i="1"/>
  <c r="BQ61" i="1"/>
  <c r="BS61" i="1"/>
  <c r="BT61" i="1"/>
  <c r="BU61" i="1"/>
  <c r="BV61" i="1"/>
  <c r="BW61" i="1"/>
  <c r="BX61" i="1"/>
  <c r="BY61" i="1"/>
  <c r="BZ61" i="1"/>
  <c r="CB61" i="1"/>
  <c r="CC61" i="1"/>
  <c r="CD61" i="1"/>
  <c r="CE61" i="1"/>
  <c r="CF61" i="1"/>
  <c r="CG61" i="1"/>
  <c r="CH61" i="1"/>
  <c r="CI61" i="1"/>
  <c r="CJ61" i="1"/>
  <c r="CK61" i="1"/>
  <c r="CL61" i="1"/>
  <c r="CM61" i="1"/>
  <c r="CN61" i="1"/>
  <c r="CO61" i="1"/>
  <c r="CP61" i="1"/>
  <c r="CQ61" i="1"/>
  <c r="CR61" i="1"/>
  <c r="CS61" i="1"/>
  <c r="CU61" i="1"/>
  <c r="CV61" i="1"/>
  <c r="CW61" i="1"/>
  <c r="CX61" i="1"/>
  <c r="CY61" i="1"/>
  <c r="CZ61" i="1"/>
  <c r="DA61" i="1"/>
  <c r="DB61" i="1"/>
  <c r="DC61" i="1"/>
  <c r="DD61" i="1"/>
  <c r="C62" i="1"/>
  <c r="E62" i="1"/>
  <c r="F62" i="1"/>
  <c r="J62" i="1"/>
  <c r="K62" i="1"/>
  <c r="L62" i="1"/>
  <c r="M62" i="1"/>
  <c r="N62" i="1"/>
  <c r="O62" i="1"/>
  <c r="AE62" i="1"/>
  <c r="AF62" i="1"/>
  <c r="AG62" i="1"/>
  <c r="AH62" i="1"/>
  <c r="AI62" i="1"/>
  <c r="AM62" i="1"/>
  <c r="AN62" i="1"/>
  <c r="AO62" i="1"/>
  <c r="AP62" i="1"/>
  <c r="AQ62" i="1"/>
  <c r="AR62" i="1"/>
  <c r="AS62" i="1"/>
  <c r="AT62" i="1"/>
  <c r="AU62" i="1"/>
  <c r="AV62" i="1"/>
  <c r="AZ62" i="1"/>
  <c r="BA62" i="1"/>
  <c r="BB62" i="1"/>
  <c r="BC62" i="1"/>
  <c r="BD62" i="1"/>
  <c r="BE62" i="1"/>
  <c r="BF62" i="1"/>
  <c r="BG62" i="1"/>
  <c r="BH62" i="1"/>
  <c r="BI62" i="1"/>
  <c r="BJ62" i="1"/>
  <c r="BK62" i="1"/>
  <c r="BL62" i="1"/>
  <c r="BM62" i="1"/>
  <c r="BN62" i="1"/>
  <c r="BO62" i="1"/>
  <c r="BP62" i="1"/>
  <c r="BQ62" i="1"/>
  <c r="BS62" i="1"/>
  <c r="BT62" i="1"/>
  <c r="BU62" i="1"/>
  <c r="BV62" i="1"/>
  <c r="BW62" i="1"/>
  <c r="BX62" i="1"/>
  <c r="BY62" i="1"/>
  <c r="BZ62" i="1"/>
  <c r="CB62" i="1"/>
  <c r="CC62" i="1"/>
  <c r="CD62" i="1"/>
  <c r="CE62" i="1"/>
  <c r="CF62" i="1"/>
  <c r="CG62" i="1"/>
  <c r="CH62" i="1"/>
  <c r="CI62" i="1"/>
  <c r="CJ62" i="1"/>
  <c r="CK62" i="1"/>
  <c r="CL62" i="1"/>
  <c r="CM62" i="1"/>
  <c r="CN62" i="1"/>
  <c r="CO62" i="1"/>
  <c r="CP62" i="1"/>
  <c r="CQ62" i="1"/>
  <c r="CR62" i="1"/>
  <c r="CS62" i="1"/>
  <c r="CU62" i="1"/>
  <c r="CV62" i="1"/>
  <c r="CW62" i="1"/>
  <c r="CX62" i="1"/>
  <c r="CY62" i="1"/>
  <c r="CZ62" i="1"/>
  <c r="DA62" i="1"/>
  <c r="DB62" i="1"/>
  <c r="DC62" i="1"/>
  <c r="DD62" i="1"/>
  <c r="C63" i="1"/>
  <c r="E63" i="1"/>
  <c r="F63" i="1"/>
  <c r="J63" i="1"/>
  <c r="K63" i="1"/>
  <c r="L63" i="1"/>
  <c r="M63" i="1"/>
  <c r="N63" i="1"/>
  <c r="O63" i="1"/>
  <c r="AE63" i="1"/>
  <c r="AF63" i="1"/>
  <c r="AG63" i="1"/>
  <c r="AH63" i="1"/>
  <c r="AI63" i="1"/>
  <c r="AM63" i="1"/>
  <c r="AN63" i="1"/>
  <c r="AO63" i="1"/>
  <c r="AP63" i="1"/>
  <c r="AQ63" i="1"/>
  <c r="AR63" i="1"/>
  <c r="AS63" i="1"/>
  <c r="AT63" i="1"/>
  <c r="AU63" i="1"/>
  <c r="AV63" i="1"/>
  <c r="AZ63" i="1"/>
  <c r="BA63" i="1"/>
  <c r="BB63" i="1"/>
  <c r="BC63" i="1"/>
  <c r="BD63" i="1"/>
  <c r="BE63" i="1"/>
  <c r="BF63" i="1"/>
  <c r="BG63" i="1"/>
  <c r="BH63" i="1"/>
  <c r="BI63" i="1"/>
  <c r="BJ63" i="1"/>
  <c r="BK63" i="1"/>
  <c r="BL63" i="1"/>
  <c r="BM63" i="1"/>
  <c r="BN63" i="1"/>
  <c r="BO63" i="1"/>
  <c r="BP63" i="1"/>
  <c r="BQ63" i="1"/>
  <c r="BS63" i="1"/>
  <c r="BT63" i="1"/>
  <c r="BU63" i="1"/>
  <c r="BV63" i="1"/>
  <c r="BW63" i="1"/>
  <c r="BX63" i="1"/>
  <c r="BY63" i="1"/>
  <c r="BZ63" i="1"/>
  <c r="CB63" i="1"/>
  <c r="CC63" i="1"/>
  <c r="CD63" i="1"/>
  <c r="CE63" i="1"/>
  <c r="CF63" i="1"/>
  <c r="CG63" i="1"/>
  <c r="CH63" i="1"/>
  <c r="CI63" i="1"/>
  <c r="CJ63" i="1"/>
  <c r="CK63" i="1"/>
  <c r="CL63" i="1"/>
  <c r="CM63" i="1"/>
  <c r="CN63" i="1"/>
  <c r="CO63" i="1"/>
  <c r="CP63" i="1"/>
  <c r="CQ63" i="1"/>
  <c r="CR63" i="1"/>
  <c r="CS63" i="1"/>
  <c r="CU63" i="1"/>
  <c r="CV63" i="1"/>
  <c r="CW63" i="1"/>
  <c r="CX63" i="1"/>
  <c r="CY63" i="1"/>
  <c r="CZ63" i="1"/>
  <c r="DA63" i="1"/>
  <c r="DB63" i="1"/>
  <c r="DC63" i="1"/>
  <c r="DD63" i="1"/>
</calcChain>
</file>

<file path=xl/comments1.xml><?xml version="1.0" encoding="utf-8"?>
<comments xmlns="http://schemas.openxmlformats.org/spreadsheetml/2006/main">
  <authors>
    <author/>
  </authors>
  <commentList>
    <comment ref="BP5" authorId="0" shapeId="0">
      <text>
        <r>
          <rPr>
            <sz val="9"/>
            <color indexed="81"/>
            <rFont val="Tahoma"/>
            <charset val="1"/>
          </rPr>
          <t>Amended 10/08/15</t>
        </r>
      </text>
    </comment>
    <comment ref="BQ5" authorId="0" shapeId="0">
      <text>
        <r>
          <rPr>
            <sz val="9"/>
            <color indexed="81"/>
            <rFont val="Tahoma"/>
            <charset val="1"/>
          </rPr>
          <t>Amended 10/08/15</t>
        </r>
      </text>
    </comment>
    <comment ref="BS5" authorId="0" shapeId="0">
      <text>
        <r>
          <rPr>
            <sz val="9"/>
            <color indexed="81"/>
            <rFont val="Tahoma"/>
            <charset val="1"/>
          </rPr>
          <t>Amended 09/09/15</t>
        </r>
      </text>
    </comment>
    <comment ref="BT5" authorId="0" shapeId="0">
      <text>
        <r>
          <rPr>
            <sz val="9"/>
            <color indexed="81"/>
            <rFont val="Tahoma"/>
            <charset val="1"/>
          </rPr>
          <t>Amended 09/09/15</t>
        </r>
      </text>
    </comment>
    <comment ref="BU5" authorId="0" shapeId="0">
      <text>
        <r>
          <rPr>
            <sz val="9"/>
            <color indexed="81"/>
            <rFont val="Tahoma"/>
            <charset val="1"/>
          </rPr>
          <t>Amended 09/09/15</t>
        </r>
      </text>
    </comment>
    <comment ref="BX5" authorId="0" shapeId="0">
      <text>
        <r>
          <rPr>
            <sz val="9"/>
            <color indexed="81"/>
            <rFont val="Tahoma"/>
            <charset val="1"/>
          </rPr>
          <t>Amended 09/09/15</t>
        </r>
      </text>
    </comment>
    <comment ref="E6" authorId="0" shapeId="0">
      <text>
        <r>
          <rPr>
            <sz val="9"/>
            <color indexed="81"/>
            <rFont val="Tahoma"/>
            <charset val="1"/>
          </rPr>
          <t>Hancock, Chifley and Law Libraries are open on a Sunday with Security Guards only. Chifley and Hancock were open for 9 hours on a Sunday</t>
        </r>
      </text>
    </comment>
    <comment ref="F6" authorId="0" shapeId="0">
      <text>
        <r>
          <rPr>
            <sz val="9"/>
            <color indexed="81"/>
            <rFont val="Tahoma"/>
            <charset val="1"/>
          </rPr>
          <t>Seating in the Chifley Library removed because of wear and tear and not replaced within the year.</t>
        </r>
      </text>
    </comment>
    <comment ref="H6" authorId="0" shapeId="0">
      <text>
        <r>
          <rPr>
            <sz val="9"/>
            <color indexed="81"/>
            <rFont val="Tahoma"/>
            <charset val="1"/>
          </rPr>
          <t>Increase of 70 m</t>
        </r>
      </text>
    </comment>
    <comment ref="J6" authorId="0" shapeId="0">
      <text>
        <r>
          <rPr>
            <sz val="9"/>
            <color indexed="81"/>
            <rFont val="Tahoma"/>
            <charset val="1"/>
          </rPr>
          <t>6/7 and 8</t>
        </r>
      </text>
    </comment>
    <comment ref="K6" authorId="0" shapeId="0">
      <text>
        <r>
          <rPr>
            <sz val="9"/>
            <color indexed="81"/>
            <rFont val="Tahoma"/>
            <charset val="1"/>
          </rPr>
          <t>4/5</t>
        </r>
      </text>
    </comment>
    <comment ref="L6" authorId="0" shapeId="0">
      <text>
        <r>
          <rPr>
            <sz val="9"/>
            <color indexed="81"/>
            <rFont val="Tahoma"/>
            <charset val="1"/>
          </rPr>
          <t>2/3</t>
        </r>
      </text>
    </comment>
    <comment ref="W6" authorId="0" shapeId="0">
      <text>
        <r>
          <rPr>
            <sz val="9"/>
            <color indexed="81"/>
            <rFont val="Tahoma"/>
            <charset val="1"/>
          </rPr>
          <t>Includes Library Communications and Repository at ANU 08</t>
        </r>
      </text>
    </comment>
    <comment ref="Y6" authorId="0" shapeId="0">
      <text>
        <r>
          <rPr>
            <sz val="9"/>
            <color indexed="81"/>
            <rFont val="Tahoma"/>
            <charset val="1"/>
          </rPr>
          <t>Includes Associate Director and Branch Managers</t>
        </r>
      </text>
    </comment>
    <comment ref="AB6" authorId="0" shapeId="0">
      <text>
        <r>
          <rPr>
            <sz val="9"/>
            <color indexed="81"/>
            <rFont val="Tahoma"/>
            <charset val="1"/>
          </rPr>
          <t>ILP classes = 219</t>
        </r>
      </text>
    </comment>
    <comment ref="AC6" authorId="0" shapeId="0">
      <text>
        <r>
          <rPr>
            <sz val="9"/>
            <color indexed="81"/>
            <rFont val="Tahoma"/>
            <charset val="1"/>
          </rPr>
          <t>ILP attendance = 2,638</t>
        </r>
      </text>
    </comment>
    <comment ref="AE6" authorId="0" shapeId="0">
      <text>
        <r>
          <rPr>
            <sz val="9"/>
            <color indexed="81"/>
            <rFont val="Tahoma"/>
            <charset val="1"/>
          </rPr>
          <t>Self-check machines installed in all libraries_x000D_
Total loans 255,652</t>
        </r>
      </text>
    </comment>
    <comment ref="AH6" authorId="0" shapeId="0">
      <text>
        <r>
          <rPr>
            <sz val="9"/>
            <color indexed="81"/>
            <rFont val="Tahoma"/>
            <charset val="1"/>
          </rPr>
          <t>Preparation for the Unit to be relocated to the Law Library.</t>
        </r>
      </text>
    </comment>
    <comment ref="AK6" authorId="0" shapeId="0">
      <text>
        <r>
          <rPr>
            <sz val="9"/>
            <color indexed="81"/>
            <rFont val="Tahoma"/>
            <charset val="1"/>
          </rPr>
          <t>Two week 24/7 trial during exams in Semester 2, 2014_x000D_
Chifley door counter malfunctioning during the year.</t>
        </r>
      </text>
    </comment>
    <comment ref="AV6" authorId="0" shapeId="0">
      <text>
        <r>
          <rPr>
            <sz val="9"/>
            <color indexed="81"/>
            <rFont val="Tahoma"/>
            <charset val="1"/>
          </rPr>
          <t>1,829,723</t>
        </r>
      </text>
    </comment>
    <comment ref="BP6" authorId="0" shapeId="0">
      <text>
        <r>
          <rPr>
            <sz val="9"/>
            <color indexed="81"/>
            <rFont val="Tahoma"/>
            <charset val="1"/>
          </rPr>
          <t>Amended 29/07/15</t>
        </r>
      </text>
    </comment>
    <comment ref="BQ6" authorId="0" shapeId="0">
      <text>
        <r>
          <rPr>
            <sz val="9"/>
            <color indexed="81"/>
            <rFont val="Tahoma"/>
            <charset val="1"/>
          </rPr>
          <t>Amended 29/07/15</t>
        </r>
      </text>
    </comment>
    <comment ref="BV6" authorId="0" shapeId="0">
      <text>
        <r>
          <rPr>
            <sz val="9"/>
            <color indexed="81"/>
            <rFont val="Tahoma"/>
            <charset val="1"/>
          </rPr>
          <t>Budget reduced due to fewer staff</t>
        </r>
      </text>
    </comment>
    <comment ref="BW6" authorId="0" shapeId="0">
      <text>
        <r>
          <rPr>
            <sz val="9"/>
            <color indexed="81"/>
            <rFont val="Tahoma"/>
            <charset val="1"/>
          </rPr>
          <t>Loss of 23 staff through VERS and staffing freeze</t>
        </r>
      </text>
    </comment>
    <comment ref="BZ6" authorId="0" shapeId="0">
      <text>
        <r>
          <rPr>
            <sz val="9"/>
            <color indexed="81"/>
            <rFont val="Tahoma"/>
            <charset val="1"/>
          </rPr>
          <t>Additional e-books purchased</t>
        </r>
      </text>
    </comment>
    <comment ref="DC6" authorId="0" shapeId="0">
      <text>
        <r>
          <rPr>
            <sz val="9"/>
            <color indexed="81"/>
            <rFont val="Tahoma"/>
            <charset val="1"/>
          </rPr>
          <t>Unable to ascertain</t>
        </r>
      </text>
    </comment>
    <comment ref="BJ7" authorId="0" shapeId="0">
      <text>
        <r>
          <rPr>
            <sz val="9"/>
            <color indexed="81"/>
            <rFont val="Tahoma"/>
            <charset val="1"/>
          </rPr>
          <t>Amended 29/07/15</t>
        </r>
      </text>
    </comment>
    <comment ref="BK7" authorId="0" shapeId="0">
      <text>
        <r>
          <rPr>
            <sz val="9"/>
            <color indexed="81"/>
            <rFont val="Tahoma"/>
            <charset val="1"/>
          </rPr>
          <t>Amended 29/07/15</t>
        </r>
      </text>
    </comment>
    <comment ref="BP7" authorId="0" shapeId="0">
      <text>
        <r>
          <rPr>
            <sz val="9"/>
            <color indexed="81"/>
            <rFont val="Tahoma"/>
            <charset val="1"/>
          </rPr>
          <t>Amended 29/07/15</t>
        </r>
      </text>
    </comment>
    <comment ref="BQ7" authorId="0" shapeId="0">
      <text>
        <r>
          <rPr>
            <sz val="9"/>
            <color indexed="81"/>
            <rFont val="Tahoma"/>
            <charset val="1"/>
          </rPr>
          <t>Amended 29/07/15</t>
        </r>
      </text>
    </comment>
    <comment ref="BY7" authorId="0" shapeId="0">
      <text>
        <r>
          <rPr>
            <sz val="9"/>
            <color indexed="81"/>
            <rFont val="Tahoma"/>
            <charset val="1"/>
          </rPr>
          <t>Alma/Primo implementaton (part fee)</t>
        </r>
      </text>
    </comment>
    <comment ref="G8" authorId="0" shapeId="0">
      <text>
        <r>
          <rPr>
            <sz val="9"/>
            <color indexed="81"/>
            <rFont val="Tahoma"/>
            <charset val="1"/>
          </rPr>
          <t>This shelving is 45 cm deep and can be stacked in multiple ways</t>
        </r>
      </text>
    </comment>
    <comment ref="BV8" authorId="0" shapeId="0">
      <text>
        <r>
          <rPr>
            <sz val="9"/>
            <color indexed="81"/>
            <rFont val="Tahoma"/>
            <charset val="1"/>
          </rPr>
          <t>Excludes depreciation</t>
        </r>
      </text>
    </comment>
    <comment ref="C9" authorId="0" shapeId="0">
      <text>
        <r>
          <rPr>
            <sz val="9"/>
            <color indexed="81"/>
            <rFont val="Tahoma"/>
            <charset val="1"/>
          </rPr>
          <t>includes 4 Vocational Education  libraries since 1 July 2014 (former CQ TAFE)</t>
        </r>
      </text>
    </comment>
    <comment ref="E9" authorId="0" shapeId="0">
      <text>
        <r>
          <rPr>
            <sz val="9"/>
            <color indexed="81"/>
            <rFont val="Tahoma"/>
            <charset val="1"/>
          </rPr>
          <t>Hours altered due to staff changes following a University restructure in August 2013.</t>
        </r>
      </text>
    </comment>
    <comment ref="J9" authorId="0" shapeId="0">
      <text>
        <r>
          <rPr>
            <sz val="9"/>
            <color indexed="81"/>
            <rFont val="Tahoma"/>
            <charset val="1"/>
          </rPr>
          <t>21.64</t>
        </r>
      </text>
    </comment>
    <comment ref="O9" authorId="0" shapeId="0">
      <text>
        <r>
          <rPr>
            <sz val="9"/>
            <color indexed="81"/>
            <rFont val="Tahoma"/>
            <charset val="1"/>
          </rPr>
          <t>Staff variation due to university restructure during August 2013. Former CQ TAFE staff were not affiliated to CQUniversity until July 2014.</t>
        </r>
      </text>
    </comment>
    <comment ref="S9" authorId="0" shapeId="0">
      <text>
        <r>
          <rPr>
            <sz val="9"/>
            <color indexed="81"/>
            <rFont val="Tahoma"/>
            <charset val="1"/>
          </rPr>
          <t>10.56552</t>
        </r>
      </text>
    </comment>
    <comment ref="T9" authorId="0" shapeId="0">
      <text>
        <r>
          <rPr>
            <sz val="9"/>
            <color indexed="81"/>
            <rFont val="Tahoma"/>
            <charset val="1"/>
          </rPr>
          <t>7.80344</t>
        </r>
      </text>
    </comment>
    <comment ref="U9" authorId="0" shapeId="0">
      <text>
        <r>
          <rPr>
            <sz val="9"/>
            <color indexed="81"/>
            <rFont val="Tahoma"/>
            <charset val="1"/>
          </rPr>
          <t>2.49655</t>
        </r>
      </text>
    </comment>
    <comment ref="V9" authorId="0" shapeId="0">
      <text>
        <r>
          <rPr>
            <sz val="9"/>
            <color indexed="81"/>
            <rFont val="Tahoma"/>
            <charset val="1"/>
          </rPr>
          <t>10.83344</t>
        </r>
      </text>
    </comment>
    <comment ref="Y9" authorId="0" shapeId="0">
      <text>
        <r>
          <rPr>
            <sz val="9"/>
            <color indexed="81"/>
            <rFont val="Tahoma"/>
            <charset val="1"/>
          </rPr>
          <t>Package - management aligned</t>
        </r>
      </text>
    </comment>
    <comment ref="AD9" authorId="0" shapeId="0">
      <text>
        <r>
          <rPr>
            <sz val="9"/>
            <color indexed="81"/>
            <rFont val="Tahoma"/>
            <charset val="1"/>
          </rPr>
          <t>Service model change</t>
        </r>
      </text>
    </comment>
    <comment ref="AF9" authorId="0" shapeId="0">
      <text>
        <r>
          <rPr>
            <sz val="9"/>
            <color indexed="81"/>
            <rFont val="Tahoma"/>
            <charset val="1"/>
          </rPr>
          <t>No longer support reserve collections</t>
        </r>
      </text>
    </comment>
    <comment ref="AK9" authorId="0" shapeId="0">
      <text>
        <r>
          <rPr>
            <sz val="9"/>
            <color indexed="81"/>
            <rFont val="Tahoma"/>
            <charset val="1"/>
          </rPr>
          <t>No door counters at VET libraries, Rockhampton North counter not working for 2 months</t>
        </r>
      </text>
    </comment>
    <comment ref="AM9" authorId="0" shapeId="0">
      <text>
        <r>
          <rPr>
            <sz val="9"/>
            <color indexed="81"/>
            <rFont val="Tahoma"/>
            <charset val="1"/>
          </rPr>
          <t>TAFE merger added items</t>
        </r>
      </text>
    </comment>
    <comment ref="AP9" authorId="0" shapeId="0">
      <text>
        <r>
          <rPr>
            <sz val="9"/>
            <color indexed="81"/>
            <rFont val="Tahoma"/>
            <charset val="1"/>
          </rPr>
          <t>TAFE merger</t>
        </r>
      </text>
    </comment>
    <comment ref="AT9" authorId="0" shapeId="0">
      <text>
        <r>
          <rPr>
            <sz val="9"/>
            <color indexed="81"/>
            <rFont val="Tahoma"/>
            <charset val="1"/>
          </rPr>
          <t>0 new subscriptions purchased during 2014</t>
        </r>
      </text>
    </comment>
    <comment ref="BF9" authorId="0" shapeId="0">
      <text>
        <r>
          <rPr>
            <sz val="9"/>
            <color indexed="81"/>
            <rFont val="Tahoma"/>
            <charset val="1"/>
          </rPr>
          <t>purchased 1 (print)</t>
        </r>
      </text>
    </comment>
    <comment ref="BG9" authorId="0" shapeId="0">
      <text>
        <r>
          <rPr>
            <sz val="9"/>
            <color indexed="81"/>
            <rFont val="Tahoma"/>
            <charset val="1"/>
          </rPr>
          <t>purchased 1 (ejnl)</t>
        </r>
      </text>
    </comment>
    <comment ref="BL9" authorId="0" shapeId="0">
      <text>
        <r>
          <rPr>
            <sz val="9"/>
            <color indexed="81"/>
            <rFont val="Tahoma"/>
            <charset val="1"/>
          </rPr>
          <t>4516 = (4517 (41A previous year) - 1 (40A this year)</t>
        </r>
      </text>
    </comment>
    <comment ref="BM9" authorId="0" shapeId="0">
      <text>
        <r>
          <rPr>
            <sz val="9"/>
            <color indexed="81"/>
            <rFont val="Tahoma"/>
            <charset val="1"/>
          </rPr>
          <t>43 = 44 (41B previous year) - 1 (40B this year)</t>
        </r>
      </text>
    </comment>
    <comment ref="BN9" authorId="0" shapeId="0">
      <text>
        <r>
          <rPr>
            <sz val="9"/>
            <color indexed="81"/>
            <rFont val="Tahoma"/>
            <charset val="1"/>
          </rPr>
          <t>from 2014 deemed list total number of current titles published collection (top list)</t>
        </r>
      </text>
    </comment>
    <comment ref="BP9" authorId="0" shapeId="0">
      <text>
        <r>
          <rPr>
            <sz val="9"/>
            <color indexed="81"/>
            <rFont val="Tahoma"/>
            <charset val="1"/>
          </rPr>
          <t>Amended 29/07/15._x000D_
From 2014 deemed list total number of current titles aggregate collection.</t>
        </r>
      </text>
    </comment>
    <comment ref="BQ9" authorId="0" shapeId="0">
      <text>
        <r>
          <rPr>
            <sz val="9"/>
            <color indexed="81"/>
            <rFont val="Tahoma"/>
            <charset val="1"/>
          </rPr>
          <t>Amended 29/07/15._x000D_
No change to our budget, hence our subscriptions remained the much the same.</t>
        </r>
      </text>
    </comment>
    <comment ref="E10" authorId="0" shapeId="0">
      <text>
        <r>
          <rPr>
            <sz val="9"/>
            <color indexed="81"/>
            <rFont val="Tahoma"/>
            <charset val="1"/>
          </rPr>
          <t>Alice Springs 55_x000D_
Palmerston 35</t>
        </r>
      </text>
    </comment>
    <comment ref="F10" authorId="0" shapeId="0">
      <text>
        <r>
          <rPr>
            <sz val="9"/>
            <color indexed="81"/>
            <rFont val="Tahoma"/>
            <charset val="1"/>
          </rPr>
          <t>Increased seating at Palmerston campus</t>
        </r>
      </text>
    </comment>
    <comment ref="AD10" authorId="0" shapeId="0">
      <text>
        <r>
          <rPr>
            <sz val="9"/>
            <color indexed="81"/>
            <rFont val="Tahoma"/>
            <charset val="1"/>
          </rPr>
          <t xml:space="preserve">Mostly due to an increase in online queries </t>
        </r>
      </text>
    </comment>
    <comment ref="AF10" authorId="0" shapeId="0">
      <text>
        <r>
          <rPr>
            <sz val="9"/>
            <color indexed="81"/>
            <rFont val="Tahoma"/>
            <charset val="1"/>
          </rPr>
          <t>Large increase in loans of STL material at Casuarina campus._x000D_
Alice Springs and Palmerston saw drops in short term material loans.</t>
        </r>
      </text>
    </comment>
    <comment ref="AN10" authorId="0" shapeId="0">
      <text>
        <r>
          <rPr>
            <sz val="9"/>
            <color indexed="81"/>
            <rFont val="Tahoma"/>
            <charset val="1"/>
          </rPr>
          <t>Major weeding continuing</t>
        </r>
      </text>
    </comment>
    <comment ref="AO10" authorId="0" shapeId="0">
      <text>
        <r>
          <rPr>
            <sz val="9"/>
            <color indexed="81"/>
            <rFont val="Tahoma"/>
            <charset val="1"/>
          </rPr>
          <t>Amended 30/05/16</t>
        </r>
      </text>
    </comment>
    <comment ref="AR10" authorId="0" shapeId="0">
      <text>
        <r>
          <rPr>
            <sz val="9"/>
            <color indexed="81"/>
            <rFont val="Tahoma"/>
            <charset val="1"/>
          </rPr>
          <t>Purchase of another large eBook subscription set (100,000+ titles) and a couple of smaller ones.</t>
        </r>
      </text>
    </comment>
    <comment ref="AT10" authorId="0" shapeId="0">
      <text>
        <r>
          <rPr>
            <sz val="9"/>
            <color indexed="81"/>
            <rFont val="Tahoma"/>
            <charset val="1"/>
          </rPr>
          <t>Purchase of a large subscription ebook package with 100,000+ titles and a couple of smaller ones.</t>
        </r>
      </text>
    </comment>
    <comment ref="BD10" authorId="0" shapeId="0">
      <text>
        <r>
          <rPr>
            <sz val="9"/>
            <color indexed="81"/>
            <rFont val="Tahoma"/>
            <charset val="1"/>
          </rPr>
          <t>Amended 10/08/15</t>
        </r>
      </text>
    </comment>
    <comment ref="BE10" authorId="0" shapeId="0">
      <text>
        <r>
          <rPr>
            <sz val="9"/>
            <color indexed="81"/>
            <rFont val="Tahoma"/>
            <charset val="1"/>
          </rPr>
          <t>Amended 10/08/15</t>
        </r>
      </text>
    </comment>
    <comment ref="BP10" authorId="0" shapeId="0">
      <text>
        <r>
          <rPr>
            <sz val="9"/>
            <color indexed="81"/>
            <rFont val="Tahoma"/>
            <charset val="1"/>
          </rPr>
          <t>Amended 10/08/15</t>
        </r>
      </text>
    </comment>
    <comment ref="BQ10" authorId="0" shapeId="0">
      <text>
        <r>
          <rPr>
            <sz val="9"/>
            <color indexed="81"/>
            <rFont val="Tahoma"/>
            <charset val="1"/>
          </rPr>
          <t>Amended 10/08/15</t>
        </r>
      </text>
    </comment>
    <comment ref="BS10" authorId="0" shapeId="0">
      <text>
        <r>
          <rPr>
            <sz val="9"/>
            <color indexed="81"/>
            <rFont val="Tahoma"/>
            <charset val="1"/>
          </rPr>
          <t>Lower US dollar exchange rate</t>
        </r>
      </text>
    </comment>
    <comment ref="BT10" authorId="0" shapeId="0">
      <text>
        <r>
          <rPr>
            <sz val="9"/>
            <color indexed="81"/>
            <rFont val="Tahoma"/>
            <charset val="1"/>
          </rPr>
          <t>Lower US dollar exchange rate</t>
        </r>
      </text>
    </comment>
    <comment ref="BU10" authorId="0" shapeId="0">
      <text>
        <r>
          <rPr>
            <sz val="9"/>
            <color indexed="81"/>
            <rFont val="Tahoma"/>
            <charset val="1"/>
          </rPr>
          <t>Lower US dollar exchange rate</t>
        </r>
      </text>
    </comment>
    <comment ref="BZ10" authorId="0" shapeId="0">
      <text>
        <r>
          <rPr>
            <sz val="9"/>
            <color indexed="81"/>
            <rFont val="Tahoma"/>
            <charset val="1"/>
          </rPr>
          <t>Lower US dollar exchange rate</t>
        </r>
      </text>
    </comment>
    <comment ref="BP11" authorId="0" shapeId="0">
      <text>
        <r>
          <rPr>
            <sz val="9"/>
            <color indexed="81"/>
            <rFont val="Tahoma"/>
            <charset val="1"/>
          </rPr>
          <t>Amended 03/08/15</t>
        </r>
      </text>
    </comment>
    <comment ref="BQ11" authorId="0" shapeId="0">
      <text>
        <r>
          <rPr>
            <sz val="9"/>
            <color indexed="81"/>
            <rFont val="Tahoma"/>
            <charset val="1"/>
          </rPr>
          <t>Amended 03/08/15</t>
        </r>
      </text>
    </comment>
    <comment ref="E12" authorId="0" shapeId="0">
      <text>
        <r>
          <rPr>
            <sz val="9"/>
            <color indexed="81"/>
            <rFont val="Tahoma"/>
            <charset val="1"/>
          </rPr>
          <t>Semester 1 was 133 hours. Semester 2 was 24/7.</t>
        </r>
      </text>
    </comment>
    <comment ref="G12" authorId="0" shapeId="0">
      <text>
        <r>
          <rPr>
            <sz val="9"/>
            <color indexed="81"/>
            <rFont val="Tahoma"/>
            <charset val="1"/>
          </rPr>
          <t xml:space="preserve">Kalgoorlie Library has new premises and reduced shelving space. </t>
        </r>
      </text>
    </comment>
    <comment ref="J12" authorId="0" shapeId="0">
      <text>
        <r>
          <rPr>
            <sz val="9"/>
            <color indexed="81"/>
            <rFont val="Tahoma"/>
            <charset val="1"/>
          </rPr>
          <t>Amended 27/07/15</t>
        </r>
      </text>
    </comment>
    <comment ref="K12" authorId="0" shapeId="0">
      <text>
        <r>
          <rPr>
            <sz val="9"/>
            <color indexed="81"/>
            <rFont val="Tahoma"/>
            <charset val="1"/>
          </rPr>
          <t>Amended 27/07/15</t>
        </r>
      </text>
    </comment>
    <comment ref="L12" authorId="0" shapeId="0">
      <text>
        <r>
          <rPr>
            <sz val="9"/>
            <color indexed="81"/>
            <rFont val="Tahoma"/>
            <charset val="1"/>
          </rPr>
          <t>Amended 27/07/15</t>
        </r>
      </text>
    </comment>
    <comment ref="M12" authorId="0" shapeId="0">
      <text>
        <r>
          <rPr>
            <sz val="9"/>
            <color indexed="81"/>
            <rFont val="Tahoma"/>
            <charset val="1"/>
          </rPr>
          <t>Amended 27/07/15</t>
        </r>
      </text>
    </comment>
    <comment ref="O12" authorId="0" shapeId="0">
      <text>
        <r>
          <rPr>
            <sz val="9"/>
            <color indexed="81"/>
            <rFont val="Tahoma"/>
            <charset val="1"/>
          </rPr>
          <t>Amended 27/07/15</t>
        </r>
      </text>
    </comment>
    <comment ref="AB12" authorId="0" shapeId="0">
      <text>
        <r>
          <rPr>
            <sz val="9"/>
            <color indexed="81"/>
            <rFont val="Tahoma"/>
            <charset val="1"/>
          </rPr>
          <t>Amended 26/04/16</t>
        </r>
      </text>
    </comment>
    <comment ref="AC12" authorId="0" shapeId="0">
      <text>
        <r>
          <rPr>
            <sz val="9"/>
            <color indexed="81"/>
            <rFont val="Tahoma"/>
            <charset val="1"/>
          </rPr>
          <t>Amended 26/04/16</t>
        </r>
      </text>
    </comment>
    <comment ref="AD12" authorId="0" shapeId="0">
      <text>
        <r>
          <rPr>
            <sz val="9"/>
            <color indexed="81"/>
            <rFont val="Tahoma"/>
            <charset val="1"/>
          </rPr>
          <t>Amended 26/04/16</t>
        </r>
      </text>
    </comment>
    <comment ref="AM12" authorId="0" shapeId="0">
      <text>
        <r>
          <rPr>
            <sz val="9"/>
            <color indexed="81"/>
            <rFont val="Tahoma"/>
            <charset val="1"/>
          </rPr>
          <t>2,669 physical, 1,475 eres, 16,437 ebooks, 2,605 videostreams</t>
        </r>
      </text>
    </comment>
    <comment ref="AR12" authorId="0" shapeId="0">
      <text>
        <r>
          <rPr>
            <sz val="9"/>
            <color indexed="81"/>
            <rFont val="Tahoma"/>
            <charset val="1"/>
          </rPr>
          <t>Approximately 250,000 PDA titles available to mid-year, then gradually reduced to zero.</t>
        </r>
      </text>
    </comment>
    <comment ref="AS12" authorId="0" shapeId="0">
      <text>
        <r>
          <rPr>
            <sz val="9"/>
            <color indexed="81"/>
            <rFont val="Tahoma"/>
            <charset val="1"/>
          </rPr>
          <t>16,437 ebooks, 1,475 eres, 2,605 videostream</t>
        </r>
      </text>
    </comment>
    <comment ref="AT12" authorId="0" shapeId="0">
      <text>
        <r>
          <rPr>
            <sz val="9"/>
            <color indexed="81"/>
            <rFont val="Tahoma"/>
            <charset val="1"/>
          </rPr>
          <t>50 Lessons/Leadership Development Channel_x000D_
Access Medicine (McGraw Hill)_x000D_
ACS NER (News, Education &amp; Reference)_x000D_
Books@Ovid_x000D_
CHEMnetBASE _x000D_
Chicago Manual of Style_x000D_
Ebrary_x000D_
EBSCO databases (Dentistry &amp; Oral Sciences Source, Entrepreneurial Studies, Index to Legal Periodicals &amp; Books)_x000D_
IMF eLibrary_x000D_
Informit eLibrary (Humanities &amp; Social Sciences Collection and Engineering Collection)_x000D_
Kanopy_x000D_
Knovel_x000D_
Medicines Complete_x000D_
NBER working paper series_x000D_
OECD iLibrary -books_x000D_
OECD iLibrary - workingpapers_x000D_
On Architecture_x000D_
Oxford Islamic Studies Online_x000D_
Oxford Quick reference_x000D_
Oxford Textbook of Public Health_x000D_
Paley Seminars_x000D_
Palgrave Reference books_x000D_
Psyche Visual_x000D_
Psychiatry Online (APP)_x000D_
SAGE Research Methods Online_x000D_
SEG Digital Library_x000D_
Sexual Health Visual _x000D_
Standards Australia - international standards unlocked from client requests_x000D_
Springer Protocols_x000D_
Thieme eBook Library_x000D_
Videatives_x000D_
Wiley Current Protocols</t>
        </r>
      </text>
    </comment>
    <comment ref="AU12" authorId="0" shapeId="0">
      <text>
        <r>
          <rPr>
            <sz val="9"/>
            <color indexed="81"/>
            <rFont val="Tahoma"/>
            <charset val="1"/>
          </rPr>
          <t xml:space="preserve">Approximately 250,000 titles available to mid-year then reduced gradually to zero by 31 December. </t>
        </r>
      </text>
    </comment>
    <comment ref="BP12" authorId="0" shapeId="0">
      <text>
        <r>
          <rPr>
            <sz val="9"/>
            <color indexed="81"/>
            <rFont val="Tahoma"/>
            <charset val="1"/>
          </rPr>
          <t>Amended 10/08/15</t>
        </r>
      </text>
    </comment>
    <comment ref="BQ12" authorId="0" shapeId="0">
      <text>
        <r>
          <rPr>
            <sz val="9"/>
            <color indexed="81"/>
            <rFont val="Tahoma"/>
            <charset val="1"/>
          </rPr>
          <t>Amended 10/08/15</t>
        </r>
      </text>
    </comment>
    <comment ref="CY12" authorId="0" shapeId="0">
      <text>
        <r>
          <rPr>
            <sz val="9"/>
            <color indexed="81"/>
            <rFont val="Tahoma"/>
            <charset val="1"/>
          </rPr>
          <t>The dramatic increase was due to various special ingests included publication records of ERA 2012 and strategic recruits</t>
        </r>
      </text>
    </comment>
    <comment ref="AG13" authorId="0" shapeId="0">
      <text>
        <r>
          <rPr>
            <sz val="9"/>
            <color indexed="81"/>
            <rFont val="Tahoma"/>
            <charset val="1"/>
          </rPr>
          <t>renewals not collected</t>
        </r>
      </text>
    </comment>
    <comment ref="AN13" authorId="0" shapeId="0">
      <text>
        <r>
          <rPr>
            <sz val="9"/>
            <color indexed="81"/>
            <rFont val="Tahoma"/>
            <charset val="1"/>
          </rPr>
          <t>Very little collection review in 2014</t>
        </r>
      </text>
    </comment>
    <comment ref="AO13" authorId="0" shapeId="0">
      <text>
        <r>
          <rPr>
            <sz val="9"/>
            <color indexed="81"/>
            <rFont val="Tahoma"/>
            <charset val="1"/>
          </rPr>
          <t>Not including ebooks/streamed video</t>
        </r>
      </text>
    </comment>
    <comment ref="AP13" authorId="0" shapeId="0">
      <text>
        <r>
          <rPr>
            <sz val="9"/>
            <color indexed="81"/>
            <rFont val="Tahoma"/>
            <charset val="1"/>
          </rPr>
          <t>ebooks not included in 2014</t>
        </r>
      </text>
    </comment>
    <comment ref="AQ13" authorId="0" shapeId="0">
      <text>
        <r>
          <rPr>
            <sz val="9"/>
            <color indexed="81"/>
            <rFont val="Tahoma"/>
            <charset val="1"/>
          </rPr>
          <t>Very little collection review in 2014</t>
        </r>
      </text>
    </comment>
    <comment ref="BN13" authorId="0" shapeId="0">
      <text>
        <r>
          <rPr>
            <sz val="9"/>
            <color indexed="81"/>
            <rFont val="Tahoma"/>
            <charset val="1"/>
          </rPr>
          <t>Amended 03/08/15</t>
        </r>
      </text>
    </comment>
    <comment ref="BO13" authorId="0" shapeId="0">
      <text>
        <r>
          <rPr>
            <sz val="9"/>
            <color indexed="81"/>
            <rFont val="Tahoma"/>
            <charset val="1"/>
          </rPr>
          <t>Amended 03/08/15</t>
        </r>
      </text>
    </comment>
    <comment ref="BP13" authorId="0" shapeId="0">
      <text>
        <r>
          <rPr>
            <sz val="9"/>
            <color indexed="81"/>
            <rFont val="Tahoma"/>
            <charset val="1"/>
          </rPr>
          <t>Amended 24/08/15</t>
        </r>
      </text>
    </comment>
    <comment ref="BQ13" authorId="0" shapeId="0">
      <text>
        <r>
          <rPr>
            <sz val="9"/>
            <color indexed="81"/>
            <rFont val="Tahoma"/>
            <charset val="1"/>
          </rPr>
          <t>Amended 24/08/15</t>
        </r>
      </text>
    </comment>
    <comment ref="CB13" authorId="0" shapeId="0">
      <text>
        <r>
          <rPr>
            <sz val="9"/>
            <color indexed="81"/>
            <rFont val="Tahoma"/>
            <charset val="1"/>
          </rPr>
          <t>Decrease in numbers may possibly ne due to impact of more Libraries joining BONUS+</t>
        </r>
      </text>
    </comment>
    <comment ref="C14" authorId="0" shapeId="0">
      <text>
        <r>
          <rPr>
            <sz val="9"/>
            <color indexed="81"/>
            <rFont val="Tahoma"/>
            <charset val="1"/>
          </rPr>
          <t>MtLawley, Bunbury and Joondalup</t>
        </r>
      </text>
    </comment>
    <comment ref="F14" authorId="0" shapeId="0">
      <text>
        <r>
          <rPr>
            <sz val="9"/>
            <color indexed="81"/>
            <rFont val="Tahoma"/>
            <charset val="1"/>
          </rPr>
          <t>Bunbury:86 seats,including 29 carrels_x000D_
Mt Lawley: 393, including 120 carrels_x000D_
ML 729 tables</t>
        </r>
      </text>
    </comment>
    <comment ref="G14" authorId="0" shapeId="0">
      <text>
        <r>
          <rPr>
            <sz val="9"/>
            <color indexed="81"/>
            <rFont val="Tahoma"/>
            <charset val="1"/>
          </rPr>
          <t>Excludes off-site store_x000D_
Joondalup 8960 linear m_x000D_
Mt Lawley 7728 linear m_x000D_
Bunbury 1502 linear m_x000D_
MF ML  87 linear m_x000D_
MF JO 11.7 linear m</t>
        </r>
      </text>
    </comment>
    <comment ref="Q14" authorId="0" shapeId="0">
      <text>
        <r>
          <rPr>
            <sz val="9"/>
            <color indexed="81"/>
            <rFont val="Tahoma"/>
            <charset val="1"/>
          </rPr>
          <t>The only staff we employ staff at HEW 2 are casuals and the number can vary throughout the year.</t>
        </r>
      </text>
    </comment>
    <comment ref="AE14" authorId="0" shapeId="0">
      <text>
        <r>
          <rPr>
            <sz val="9"/>
            <color indexed="81"/>
            <rFont val="Tahoma"/>
            <charset val="1"/>
          </rPr>
          <t>BONUS+ loans and doc del loans not included in this figure</t>
        </r>
      </text>
    </comment>
    <comment ref="AT14" authorId="0" shapeId="0">
      <text>
        <r>
          <rPr>
            <sz val="9"/>
            <color indexed="81"/>
            <rFont val="Tahoma"/>
            <charset val="1"/>
          </rPr>
          <t>Exact number of ebrary titles available in 2014 not noted by end of 2014 therefore this figure is an estimate.</t>
        </r>
      </text>
    </comment>
    <comment ref="BA14" authorId="0" shapeId="0">
      <text>
        <r>
          <rPr>
            <sz val="9"/>
            <color indexed="81"/>
            <rFont val="Tahoma"/>
            <charset val="1"/>
          </rPr>
          <t>EBSCO Art Source (599) &amp; EBSCO Education Source (1783) included on Deemed List (aggreg) as H.W.Wilson Art &amp; Education Full Text  - as instructed by CAUL.</t>
        </r>
      </text>
    </comment>
    <comment ref="BG14" authorId="0" shapeId="0">
      <text>
        <r>
          <rPr>
            <sz val="9"/>
            <color indexed="81"/>
            <rFont val="Tahoma"/>
            <charset val="1"/>
          </rPr>
          <t>Cancellations made in 2014 largely due to availability of access via aggregators.</t>
        </r>
      </text>
    </comment>
    <comment ref="BN14" authorId="0" shapeId="0">
      <text>
        <r>
          <rPr>
            <sz val="9"/>
            <color indexed="81"/>
            <rFont val="Tahoma"/>
            <charset val="1"/>
          </rPr>
          <t>Amended 03/08/15</t>
        </r>
      </text>
    </comment>
    <comment ref="BO14" authorId="0" shapeId="0">
      <text>
        <r>
          <rPr>
            <sz val="9"/>
            <color indexed="81"/>
            <rFont val="Tahoma"/>
            <charset val="1"/>
          </rPr>
          <t>Amended 03/08/15</t>
        </r>
      </text>
    </comment>
    <comment ref="BP14" authorId="0" shapeId="0">
      <text>
        <r>
          <rPr>
            <sz val="9"/>
            <color indexed="81"/>
            <rFont val="Tahoma"/>
            <charset val="1"/>
          </rPr>
          <t>Amended 03/08/15</t>
        </r>
      </text>
    </comment>
    <comment ref="BQ14" authorId="0" shapeId="0">
      <text>
        <r>
          <rPr>
            <sz val="9"/>
            <color indexed="81"/>
            <rFont val="Tahoma"/>
            <charset val="1"/>
          </rPr>
          <t>Amended 03/08/15</t>
        </r>
      </text>
    </comment>
    <comment ref="CB14" authorId="0" shapeId="0">
      <text>
        <r>
          <rPr>
            <sz val="9"/>
            <color indexed="81"/>
            <rFont val="Tahoma"/>
            <charset val="1"/>
          </rPr>
          <t>Only includes inter-state reciprocals. Does not include 841 reciprocal borrowers from local universities within WA</t>
        </r>
      </text>
    </comment>
    <comment ref="CC14" authorId="0" shapeId="0">
      <text>
        <r>
          <rPr>
            <sz val="9"/>
            <color indexed="81"/>
            <rFont val="Tahoma"/>
            <charset val="1"/>
          </rPr>
          <t>Includes 883 reciprocal borrowers from local WA universities, institutions and TAFEs; 4 international reciprocals; 1733 alumni; 47 community borrowers</t>
        </r>
      </text>
    </comment>
    <comment ref="AB15" authorId="0" shapeId="0">
      <text>
        <r>
          <rPr>
            <sz val="9"/>
            <color indexed="81"/>
            <rFont val="Tahoma"/>
            <charset val="1"/>
          </rPr>
          <t>All campus libraries</t>
        </r>
      </text>
    </comment>
    <comment ref="AC15" authorId="0" shapeId="0">
      <text>
        <r>
          <rPr>
            <sz val="9"/>
            <color indexed="81"/>
            <rFont val="Tahoma"/>
            <charset val="1"/>
          </rPr>
          <t>All campus libraries</t>
        </r>
      </text>
    </comment>
    <comment ref="AI15" authorId="0" shapeId="0">
      <text>
        <r>
          <rPr>
            <sz val="9"/>
            <color indexed="81"/>
            <rFont val="Tahoma"/>
            <charset val="1"/>
          </rPr>
          <t>Includes loans made by Gippsland Campus through ALMA (as per advice from Cathie Jilovsky)  2,727</t>
        </r>
      </text>
    </comment>
    <comment ref="AZ15" authorId="0" shapeId="0">
      <text>
        <r>
          <rPr>
            <sz val="9"/>
            <color indexed="81"/>
            <rFont val="Tahoma"/>
            <charset val="1"/>
          </rPr>
          <t xml:space="preserve">Addition of serials from new campus based at Gippsland_x000D_
</t>
        </r>
      </text>
    </comment>
    <comment ref="BA15" authorId="0" shapeId="0">
      <text>
        <r>
          <rPr>
            <sz val="9"/>
            <color indexed="81"/>
            <rFont val="Tahoma"/>
            <charset val="1"/>
          </rPr>
          <t xml:space="preserve">2 new individual titles and also following databases that are not included on the deemed list:_x000D_
Ebsco Environment Complete (1300 titles)_x000D_
Ebsco LGBT with Full Text (140 titles)_x000D_
Ebsco Political Science Complete (605 titles)_x000D_
Ebsco Criminal Justice Abstracts with Full Text (315 titles)_x000D_
Ebsco Cinahl Complete (1300 titles)_x000D_
Ebsco Art Source (750 titles)_x000D_
Ebsco Applied Science and Technology Source (1350 titles)_x000D_
Ebsco Humanities Source (1520 titles)_x000D_
Ebsco Education Source (1900 titles)_x000D_
Ebsco Engineering Source (2000 titles)_x000D_
Ebsco Library &amp; Information Sciences Source (460 titles)_x000D_
</t>
        </r>
      </text>
    </comment>
    <comment ref="BD15" authorId="0" shapeId="0">
      <text>
        <r>
          <rPr>
            <sz val="9"/>
            <color indexed="81"/>
            <rFont val="Tahoma"/>
            <charset val="1"/>
          </rPr>
          <t>Amended 04/08/15</t>
        </r>
      </text>
    </comment>
    <comment ref="BE15" authorId="0" shapeId="0">
      <text>
        <r>
          <rPr>
            <sz val="9"/>
            <color indexed="81"/>
            <rFont val="Tahoma"/>
            <charset val="1"/>
          </rPr>
          <t>Amended 04/08/15</t>
        </r>
      </text>
    </comment>
    <comment ref="BP15" authorId="0" shapeId="0">
      <text>
        <r>
          <rPr>
            <sz val="9"/>
            <color indexed="81"/>
            <rFont val="Tahoma"/>
            <charset val="1"/>
          </rPr>
          <t>Amended 03/08/15</t>
        </r>
      </text>
    </comment>
    <comment ref="BQ15" authorId="0" shapeId="0">
      <text>
        <r>
          <rPr>
            <sz val="9"/>
            <color indexed="81"/>
            <rFont val="Tahoma"/>
            <charset val="1"/>
          </rPr>
          <t>Amended 03/08/15</t>
        </r>
      </text>
    </comment>
    <comment ref="CU15" authorId="0" shapeId="0">
      <text>
        <r>
          <rPr>
            <sz val="9"/>
            <color indexed="81"/>
            <rFont val="Tahoma"/>
            <charset val="1"/>
          </rPr>
          <t>extra works because of Gippsland</t>
        </r>
      </text>
    </comment>
    <comment ref="AS16" authorId="0" shapeId="0">
      <text>
        <r>
          <rPr>
            <sz val="9"/>
            <color indexed="81"/>
            <rFont val="Tahoma"/>
            <charset val="1"/>
          </rPr>
          <t>Amended 16/05/16</t>
        </r>
      </text>
    </comment>
    <comment ref="AV16" authorId="0" shapeId="0">
      <text>
        <r>
          <rPr>
            <sz val="9"/>
            <color indexed="81"/>
            <rFont val="Tahoma"/>
            <charset val="1"/>
          </rPr>
          <t>Amended 16/05/16</t>
        </r>
      </text>
    </comment>
    <comment ref="BD16" authorId="0" shapeId="0">
      <text>
        <r>
          <rPr>
            <sz val="9"/>
            <color indexed="81"/>
            <rFont val="Tahoma"/>
            <charset val="1"/>
          </rPr>
          <t>Amended 04/08/15</t>
        </r>
      </text>
    </comment>
    <comment ref="BE16" authorId="0" shapeId="0">
      <text>
        <r>
          <rPr>
            <sz val="9"/>
            <color indexed="81"/>
            <rFont val="Tahoma"/>
            <charset val="1"/>
          </rPr>
          <t>Amended 04/08/15</t>
        </r>
      </text>
    </comment>
    <comment ref="BP16" authorId="0" shapeId="0">
      <text>
        <r>
          <rPr>
            <sz val="9"/>
            <color indexed="81"/>
            <rFont val="Tahoma"/>
            <charset val="1"/>
          </rPr>
          <t>Amended 10/08/15</t>
        </r>
      </text>
    </comment>
    <comment ref="BQ16" authorId="0" shapeId="0">
      <text>
        <r>
          <rPr>
            <sz val="9"/>
            <color indexed="81"/>
            <rFont val="Tahoma"/>
            <charset val="1"/>
          </rPr>
          <t>Amended 10/08/15</t>
        </r>
      </text>
    </comment>
    <comment ref="DB16" authorId="0" shapeId="0">
      <text>
        <r>
          <rPr>
            <sz val="9"/>
            <color indexed="81"/>
            <rFont val="Tahoma"/>
            <charset val="1"/>
          </rPr>
          <t>Stats not collected to this level.</t>
        </r>
      </text>
    </comment>
    <comment ref="DC16" authorId="0" shapeId="0">
      <text>
        <r>
          <rPr>
            <sz val="9"/>
            <color indexed="81"/>
            <rFont val="Tahoma"/>
            <charset val="1"/>
          </rPr>
          <t>Stats not collected to this level.</t>
        </r>
      </text>
    </comment>
    <comment ref="DD16" authorId="0" shapeId="0">
      <text>
        <r>
          <rPr>
            <sz val="9"/>
            <color indexed="81"/>
            <rFont val="Tahoma"/>
            <charset val="1"/>
          </rPr>
          <t>Total accesses = 184,639</t>
        </r>
      </text>
    </comment>
    <comment ref="E17" authorId="0" shapeId="0">
      <text>
        <r>
          <rPr>
            <sz val="9"/>
            <color indexed="81"/>
            <rFont val="Tahoma"/>
            <charset val="1"/>
          </rPr>
          <t>Reduced service hours although building open longer</t>
        </r>
      </text>
    </comment>
    <comment ref="O17" authorId="0" shapeId="0">
      <text>
        <r>
          <rPr>
            <sz val="9"/>
            <color indexed="81"/>
            <rFont val="Tahoma"/>
            <charset val="1"/>
          </rPr>
          <t>From 2014 a number of learning and teaching educational development staff moved to a different element.</t>
        </r>
      </text>
    </comment>
    <comment ref="S17" authorId="0" shapeId="0">
      <text>
        <r>
          <rPr>
            <sz val="9"/>
            <color indexed="81"/>
            <rFont val="Tahoma"/>
            <charset val="1"/>
          </rPr>
          <t>From January 2014, all HEW 3 positions moved to either a HEW 4 or HEW 3/4 linked position and some HEW 5 staff moved to a HEW 6 or HEW 5/6 linked position. As a result position responsibilities were realigned.</t>
        </r>
      </text>
    </comment>
    <comment ref="AH17" authorId="0" shapeId="0">
      <text>
        <r>
          <rPr>
            <sz val="9"/>
            <color indexed="81"/>
            <rFont val="Tahoma"/>
            <charset val="1"/>
          </rPr>
          <t>Bonus+ loans have not been included in the ILL figures for 2014</t>
        </r>
      </text>
    </comment>
    <comment ref="AI17" authorId="0" shapeId="0">
      <text>
        <r>
          <rPr>
            <sz val="9"/>
            <color indexed="81"/>
            <rFont val="Tahoma"/>
            <charset val="1"/>
          </rPr>
          <t>Bonus+ loans have not been included in the ILL figures for 2014</t>
        </r>
      </text>
    </comment>
    <comment ref="AK17" authorId="0" shapeId="0">
      <text>
        <r>
          <rPr>
            <sz val="9"/>
            <color indexed="81"/>
            <rFont val="Tahoma"/>
            <charset val="1"/>
          </rPr>
          <t>We have had gates non functioning at a number of libraries in 2014 so this number is not correct but all we were able to count. New people counter devices have been installed for 2015</t>
        </r>
      </text>
    </comment>
    <comment ref="AT17" authorId="0" shapeId="0">
      <text>
        <r>
          <rPr>
            <sz val="9"/>
            <color indexed="81"/>
            <rFont val="Tahoma"/>
            <charset val="1"/>
          </rPr>
          <t>Unable to separate figures for ebooks purchased as subscriptions</t>
        </r>
      </text>
    </comment>
    <comment ref="BN17" authorId="0" shapeId="0">
      <text>
        <r>
          <rPr>
            <sz val="9"/>
            <color indexed="81"/>
            <rFont val="Tahoma"/>
            <charset val="1"/>
          </rPr>
          <t>Amended 04/08/15</t>
        </r>
      </text>
    </comment>
    <comment ref="BO17" authorId="0" shapeId="0">
      <text>
        <r>
          <rPr>
            <sz val="9"/>
            <color indexed="81"/>
            <rFont val="Tahoma"/>
            <charset val="1"/>
          </rPr>
          <t>Amended 04/08/15</t>
        </r>
      </text>
    </comment>
    <comment ref="BP17" authorId="0" shapeId="0">
      <text>
        <r>
          <rPr>
            <sz val="9"/>
            <color indexed="81"/>
            <rFont val="Tahoma"/>
            <charset val="1"/>
          </rPr>
          <t>Lower counts for ACM. IEEE, Econlit and 5052 less for Factiva._x000D_
Amended 10/08/15</t>
        </r>
      </text>
    </comment>
    <comment ref="BQ17" authorId="0" shapeId="0">
      <text>
        <r>
          <rPr>
            <sz val="9"/>
            <color indexed="81"/>
            <rFont val="Tahoma"/>
            <charset val="1"/>
          </rPr>
          <t>Lower counts for ACM. IEEE, Econlit and 5052 less for Factiva._x000D_
Amended 10/08/15</t>
        </r>
      </text>
    </comment>
    <comment ref="D18" authorId="0" shapeId="0">
      <text>
        <r>
          <rPr>
            <sz val="9"/>
            <color indexed="81"/>
            <rFont val="Tahoma"/>
            <charset val="1"/>
          </rPr>
          <t>3431.42 sq m (Cairns - does not include Learning Centre, office space used by other sections, timetabled rooms)._x000D_
9,555 sq m (Townsville - does not include TLSE spaces)</t>
        </r>
      </text>
    </comment>
    <comment ref="F18" authorId="0" shapeId="0">
      <text>
        <r>
          <rPr>
            <sz val="9"/>
            <color indexed="81"/>
            <rFont val="Tahoma"/>
            <charset val="1"/>
          </rPr>
          <t>680 (Cairns)_x000D_
857 (Townsville)</t>
        </r>
      </text>
    </comment>
    <comment ref="G18" authorId="0" shapeId="0">
      <text>
        <r>
          <rPr>
            <sz val="9"/>
            <color indexed="81"/>
            <rFont val="Tahoma"/>
            <charset val="1"/>
          </rPr>
          <t>6,125 (Cairns)_x000D_
23,059(Townsville)</t>
        </r>
      </text>
    </comment>
    <comment ref="P18" authorId="0" shapeId="0">
      <text>
        <r>
          <rPr>
            <sz val="9"/>
            <color indexed="81"/>
            <rFont val="Tahoma"/>
            <charset val="1"/>
          </rPr>
          <t>HEW 1 are casual positions - students hired as shelvers</t>
        </r>
      </text>
    </comment>
    <comment ref="AB18" authorId="0" shapeId="0">
      <text>
        <r>
          <rPr>
            <sz val="9"/>
            <color indexed="81"/>
            <rFont val="Tahoma"/>
            <charset val="1"/>
          </rPr>
          <t>182 (Cairns)_x000D_
564 (Townsville)</t>
        </r>
      </text>
    </comment>
    <comment ref="AC18" authorId="0" shapeId="0">
      <text>
        <r>
          <rPr>
            <sz val="9"/>
            <color indexed="81"/>
            <rFont val="Tahoma"/>
            <charset val="1"/>
          </rPr>
          <t>4,716 (Cairns)_x000D_
13,337 (Townsville)</t>
        </r>
      </text>
    </comment>
    <comment ref="AD18" authorId="0" shapeId="0">
      <text>
        <r>
          <rPr>
            <sz val="9"/>
            <color indexed="81"/>
            <rFont val="Tahoma"/>
            <charset val="1"/>
          </rPr>
          <t xml:space="preserve">3541 (Cairns)_x000D_
9,536 (Townsville)_x000D_
Does not include reference transactions at your desk.  This was clarified by CAUL late 2014 and will be included in 2015 figures._x000D_
</t>
        </r>
      </text>
    </comment>
    <comment ref="AE18" authorId="0" shapeId="0">
      <text>
        <r>
          <rPr>
            <sz val="9"/>
            <color indexed="81"/>
            <rFont val="Tahoma"/>
            <charset val="1"/>
          </rPr>
          <t>70,819 (Cairns)_x000D_
139,198 (Townsville)</t>
        </r>
      </text>
    </comment>
    <comment ref="AF18" authorId="0" shapeId="0">
      <text>
        <r>
          <rPr>
            <sz val="9"/>
            <color indexed="81"/>
            <rFont val="Tahoma"/>
            <charset val="1"/>
          </rPr>
          <t>51 (Cairns)_x000D_
25 (Townsville)</t>
        </r>
      </text>
    </comment>
    <comment ref="AG18" authorId="0" shapeId="0">
      <text>
        <r>
          <rPr>
            <sz val="9"/>
            <color indexed="81"/>
            <rFont val="Tahoma"/>
            <charset val="1"/>
          </rPr>
          <t>994 (Cairns)_x000D_
1,229 (Townsville)</t>
        </r>
      </text>
    </comment>
    <comment ref="AH18" authorId="0" shapeId="0">
      <text>
        <r>
          <rPr>
            <sz val="9"/>
            <color indexed="81"/>
            <rFont val="Tahoma"/>
            <charset val="1"/>
          </rPr>
          <t>48 (Cairns)_x000D_
1,255 (Townsville)</t>
        </r>
      </text>
    </comment>
    <comment ref="AI18" authorId="0" shapeId="0">
      <text>
        <r>
          <rPr>
            <sz val="9"/>
            <color indexed="81"/>
            <rFont val="Tahoma"/>
            <charset val="1"/>
          </rPr>
          <t>406 (Cairns)_x000D_
505 (Townsville)_x000D_
4,680 (Unmediated)</t>
        </r>
      </text>
    </comment>
    <comment ref="AJ18" authorId="0" shapeId="0">
      <text>
        <r>
          <rPr>
            <sz val="9"/>
            <color indexed="81"/>
            <rFont val="Tahoma"/>
            <charset val="1"/>
          </rPr>
          <t>Unable to provide lending statistics.  Stats only for copies which have been scanned and emailed and items issued on a special loan request form._x000D_
2 (Cairns)_x000D_
90 (Townsville)</t>
        </r>
      </text>
    </comment>
    <comment ref="AK18" authorId="0" shapeId="0">
      <text>
        <r>
          <rPr>
            <sz val="9"/>
            <color indexed="81"/>
            <rFont val="Tahoma"/>
            <charset val="1"/>
          </rPr>
          <t>295,502 (Cairns)_x000D_
575,276 (Townsville)</t>
        </r>
      </text>
    </comment>
    <comment ref="BP18" authorId="0" shapeId="0">
      <text>
        <r>
          <rPr>
            <sz val="9"/>
            <color indexed="81"/>
            <rFont val="Tahoma"/>
            <charset val="1"/>
          </rPr>
          <t>Amended 04/08/15</t>
        </r>
      </text>
    </comment>
    <comment ref="BQ18" authorId="0" shapeId="0">
      <text>
        <r>
          <rPr>
            <sz val="9"/>
            <color indexed="81"/>
            <rFont val="Tahoma"/>
            <charset val="1"/>
          </rPr>
          <t>Amended 04/08/15</t>
        </r>
      </text>
    </comment>
    <comment ref="CB18" authorId="0" shapeId="0">
      <text>
        <r>
          <rPr>
            <sz val="9"/>
            <color indexed="81"/>
            <rFont val="Tahoma"/>
            <charset val="1"/>
          </rPr>
          <t>31 (Cairns)_x000D_
36 (Townsville)</t>
        </r>
      </text>
    </comment>
    <comment ref="CC18" authorId="0" shapeId="0">
      <text>
        <r>
          <rPr>
            <sz val="9"/>
            <color indexed="81"/>
            <rFont val="Tahoma"/>
            <charset val="1"/>
          </rPr>
          <t>124 (Cairns)_x000D_
201 (Townsville)</t>
        </r>
      </text>
    </comment>
    <comment ref="C19" authorId="0" shapeId="0">
      <text>
        <r>
          <rPr>
            <sz val="9"/>
            <color indexed="81"/>
            <rFont val="Tahoma"/>
            <charset val="1"/>
          </rPr>
          <t>In addition services are offered to La Trobe students on 2 other campuses through 2 TAFE joint use facilities.</t>
        </r>
      </text>
    </comment>
    <comment ref="AD19" authorId="0" shapeId="0">
      <text>
        <r>
          <rPr>
            <sz val="9"/>
            <color indexed="81"/>
            <rFont val="Tahoma"/>
            <charset val="1"/>
          </rPr>
          <t xml:space="preserve">Including research inquiries, research consultations and chat </t>
        </r>
      </text>
    </comment>
    <comment ref="AE19" authorId="0" shapeId="0">
      <text>
        <r>
          <rPr>
            <sz val="9"/>
            <color indexed="81"/>
            <rFont val="Tahoma"/>
            <charset val="1"/>
          </rPr>
          <t>Excluding intercampus monograph and BONUS+ received and supplied</t>
        </r>
      </text>
    </comment>
    <comment ref="AG19" authorId="0" shapeId="0">
      <text>
        <r>
          <rPr>
            <sz val="9"/>
            <color indexed="81"/>
            <rFont val="Tahoma"/>
            <charset val="1"/>
          </rPr>
          <t>ULANZ and CAVAL loans included</t>
        </r>
      </text>
    </comment>
    <comment ref="AH19" authorId="0" shapeId="0">
      <text>
        <r>
          <rPr>
            <sz val="9"/>
            <color indexed="81"/>
            <rFont val="Tahoma"/>
            <charset val="1"/>
          </rPr>
          <t>Total with Bonus+ items</t>
        </r>
      </text>
    </comment>
    <comment ref="AI19" authorId="0" shapeId="0">
      <text>
        <r>
          <rPr>
            <sz val="9"/>
            <color indexed="81"/>
            <rFont val="Tahoma"/>
            <charset val="1"/>
          </rPr>
          <t>Total with BONUS+ items</t>
        </r>
      </text>
    </comment>
    <comment ref="BA19" authorId="0" shapeId="0">
      <text>
        <r>
          <rPr>
            <sz val="9"/>
            <color indexed="81"/>
            <rFont val="Tahoma"/>
            <charset val="1"/>
          </rPr>
          <t>Including 3404 free and 15 paid titles</t>
        </r>
      </text>
    </comment>
    <comment ref="BP19" authorId="0" shapeId="0">
      <text>
        <r>
          <rPr>
            <sz val="9"/>
            <color indexed="81"/>
            <rFont val="Tahoma"/>
            <charset val="1"/>
          </rPr>
          <t>Amended 04/08/15</t>
        </r>
      </text>
    </comment>
    <comment ref="BQ19" authorId="0" shapeId="0">
      <text>
        <r>
          <rPr>
            <sz val="9"/>
            <color indexed="81"/>
            <rFont val="Tahoma"/>
            <charset val="1"/>
          </rPr>
          <t>Amended 04/08/15</t>
        </r>
      </text>
    </comment>
    <comment ref="CB19" authorId="0" shapeId="0">
      <text>
        <r>
          <rPr>
            <sz val="9"/>
            <color indexed="81"/>
            <rFont val="Tahoma"/>
            <charset val="1"/>
          </rPr>
          <t>CAVAL and ULANZ</t>
        </r>
      </text>
    </comment>
    <comment ref="CC19" authorId="0" shapeId="0">
      <text>
        <r>
          <rPr>
            <sz val="9"/>
            <color indexed="81"/>
            <rFont val="Tahoma"/>
            <charset val="1"/>
          </rPr>
          <t>La Trobe Melbourne (LTM) students and staff included; Alumni patrons increased further due to free registration and promotion.  Also includes; _x000D_
Community borrowers (now free to join); school, corporate and non award.</t>
        </r>
      </text>
    </comment>
    <comment ref="DB19" authorId="0" shapeId="0">
      <text>
        <r>
          <rPr>
            <sz val="9"/>
            <color indexed="81"/>
            <rFont val="Tahoma"/>
            <charset val="1"/>
          </rPr>
          <t>Only includes statistics for March to December 2014.</t>
        </r>
      </text>
    </comment>
    <comment ref="DC19" authorId="0" shapeId="0">
      <text>
        <r>
          <rPr>
            <sz val="9"/>
            <color indexed="81"/>
            <rFont val="Tahoma"/>
            <charset val="1"/>
          </rPr>
          <t xml:space="preserve">Unable to id access by robots for exclusion </t>
        </r>
      </text>
    </comment>
    <comment ref="E20" authorId="0" shapeId="0">
      <text>
        <r>
          <rPr>
            <sz val="9"/>
            <color indexed="81"/>
            <rFont val="Tahoma"/>
            <charset val="1"/>
          </rPr>
          <t>The library building is open but staffed only by security from 7-8am (Mon-Fri) and from close of services until 1am (every day). This is an additional 34 hours per week, making a total of 120 open hours.</t>
        </r>
      </text>
    </comment>
    <comment ref="G20" authorId="0" shapeId="0">
      <text>
        <r>
          <rPr>
            <sz val="9"/>
            <color indexed="81"/>
            <rFont val="Tahoma"/>
            <charset val="1"/>
          </rPr>
          <t>Plus 17,394 storage bins in the Automated Retrieval Collection</t>
        </r>
      </text>
    </comment>
    <comment ref="J20" authorId="0" shapeId="0">
      <text>
        <r>
          <rPr>
            <sz val="9"/>
            <color indexed="81"/>
            <rFont val="Tahoma"/>
            <charset val="1"/>
          </rPr>
          <t>2013 values were undercounted</t>
        </r>
      </text>
    </comment>
    <comment ref="K20" authorId="0" shapeId="0">
      <text>
        <r>
          <rPr>
            <sz val="9"/>
            <color indexed="81"/>
            <rFont val="Tahoma"/>
            <charset val="1"/>
          </rPr>
          <t>Fewer casuals used in 2014</t>
        </r>
      </text>
    </comment>
    <comment ref="O20" authorId="0" shapeId="0">
      <text>
        <r>
          <rPr>
            <sz val="9"/>
            <color indexed="81"/>
            <rFont val="Tahoma"/>
            <charset val="1"/>
          </rPr>
          <t>2013 values were undercounted. Real 2013 total was 126.4 (sum of HEW level classifications).</t>
        </r>
      </text>
    </comment>
    <comment ref="Y20" authorId="0" shapeId="0">
      <text>
        <r>
          <rPr>
            <sz val="9"/>
            <color indexed="81"/>
            <rFont val="Tahoma"/>
            <charset val="1"/>
          </rPr>
          <t>University Librarian previously counted as HEW10, but counted as Other for 2014.</t>
        </r>
      </text>
    </comment>
    <comment ref="Z20" authorId="0" shapeId="0">
      <text>
        <r>
          <rPr>
            <sz val="9"/>
            <color indexed="81"/>
            <rFont val="Tahoma"/>
            <charset val="1"/>
          </rPr>
          <t>University Librarian previously counted as HEW10, but counted as Other for 2014.</t>
        </r>
      </text>
    </comment>
    <comment ref="AM20" authorId="0" shapeId="0">
      <text>
        <r>
          <rPr>
            <sz val="9"/>
            <color indexed="81"/>
            <rFont val="Tahoma"/>
            <charset val="1"/>
          </rPr>
          <t>Switched to Alma in late 2014. Uncertain of accuracy of this number as some data may have been lost.</t>
        </r>
      </text>
    </comment>
    <comment ref="BA20" authorId="0" shapeId="0">
      <text>
        <r>
          <rPr>
            <sz val="9"/>
            <color indexed="81"/>
            <rFont val="Tahoma"/>
            <charset val="1"/>
          </rPr>
          <t>Includes Sustainable Organisation Library journals._x000D_
JSTOR Arts &amp; Sciences XIII not on deemed list so included in this total._x000D_
Amended 10/08/15</t>
        </r>
      </text>
    </comment>
    <comment ref="BC20" authorId="0" shapeId="0">
      <text>
        <r>
          <rPr>
            <sz val="9"/>
            <color indexed="81"/>
            <rFont val="Tahoma"/>
            <charset val="1"/>
          </rPr>
          <t>Amended 10/08/15</t>
        </r>
      </text>
    </comment>
    <comment ref="BD20" authorId="0" shapeId="0">
      <text>
        <r>
          <rPr>
            <sz val="9"/>
            <color indexed="81"/>
            <rFont val="Tahoma"/>
            <charset val="1"/>
          </rPr>
          <t>Amended 10/08/15</t>
        </r>
      </text>
    </comment>
    <comment ref="BM20" authorId="0" shapeId="0">
      <text>
        <r>
          <rPr>
            <sz val="9"/>
            <color indexed="81"/>
            <rFont val="Tahoma"/>
            <charset val="1"/>
          </rPr>
          <t>Number includes: Anthrosource, ISPG, Literary Reference Center, LexisNexis, EdIT Lib, Edinburgh UP Literary Collection and Sustainable Organisation Library (new for 2014)</t>
        </r>
      </text>
    </comment>
    <comment ref="BN20" authorId="0" shapeId="0">
      <text>
        <r>
          <rPr>
            <sz val="9"/>
            <color indexed="81"/>
            <rFont val="Tahoma"/>
            <charset val="1"/>
          </rPr>
          <t>Number from 2014 Deemed List show drop in title numbers (Springer, T&amp;F, Wiley and SciDirect are lower in 2014).</t>
        </r>
      </text>
    </comment>
    <comment ref="BP20" authorId="0" shapeId="0">
      <text>
        <r>
          <rPr>
            <sz val="9"/>
            <color indexed="81"/>
            <rFont val="Tahoma"/>
            <charset val="1"/>
          </rPr>
          <t>Amended 10/08/15</t>
        </r>
      </text>
    </comment>
    <comment ref="BQ20" authorId="0" shapeId="0">
      <text>
        <r>
          <rPr>
            <sz val="9"/>
            <color indexed="81"/>
            <rFont val="Tahoma"/>
            <charset val="1"/>
          </rPr>
          <t>Amended 10/08/15</t>
        </r>
      </text>
    </comment>
    <comment ref="CC20" authorId="0" shapeId="0">
      <text>
        <r>
          <rPr>
            <sz val="9"/>
            <color indexed="81"/>
            <rFont val="Tahoma"/>
            <charset val="1"/>
          </rPr>
          <t>Cleanup of patron records due to system changover has meant reduction in registered numbers.</t>
        </r>
      </text>
    </comment>
    <comment ref="DA20" authorId="0" shapeId="0">
      <text>
        <r>
          <rPr>
            <sz val="9"/>
            <color indexed="81"/>
            <rFont val="Tahoma"/>
            <charset val="1"/>
          </rPr>
          <t>35,063 records only and full text items combined</t>
        </r>
      </text>
    </comment>
    <comment ref="DD20" authorId="0" shapeId="0">
      <text>
        <r>
          <rPr>
            <sz val="9"/>
            <color indexed="81"/>
            <rFont val="Tahoma"/>
            <charset val="1"/>
          </rPr>
          <t>838,602 total accesses for 2014</t>
        </r>
      </text>
    </comment>
    <comment ref="N21" authorId="0" shapeId="0">
      <text>
        <r>
          <rPr>
            <sz val="9"/>
            <color indexed="81"/>
            <rFont val="Tahoma"/>
            <charset val="1"/>
          </rPr>
          <t xml:space="preserve">2014 - 20 tenured positions plus 8.5 casual staff </t>
        </r>
      </text>
    </comment>
    <comment ref="O21" authorId="0" shapeId="0">
      <text>
        <r>
          <rPr>
            <sz val="9"/>
            <color indexed="81"/>
            <rFont val="Tahoma"/>
            <charset val="1"/>
          </rPr>
          <t xml:space="preserve">2014 - An additional 15 positions to be reduced - but not identified </t>
        </r>
      </text>
    </comment>
    <comment ref="Z21" authorId="0" shapeId="0">
      <text>
        <r>
          <rPr>
            <sz val="9"/>
            <color indexed="81"/>
            <rFont val="Tahoma"/>
            <charset val="1"/>
          </rPr>
          <t>2014 - Casual staff - note that 15 positions to be cut not reflected in these numbers</t>
        </r>
      </text>
    </comment>
    <comment ref="AJ21" authorId="0" shapeId="0">
      <text>
        <r>
          <rPr>
            <sz val="9"/>
            <color indexed="81"/>
            <rFont val="Tahoma"/>
            <charset val="1"/>
          </rPr>
          <t>First year of Alma generated Statistic in 2014. May differ from prior years due to changeover from Voyager.</t>
        </r>
      </text>
    </comment>
    <comment ref="BN21" authorId="0" shapeId="0">
      <text>
        <r>
          <rPr>
            <sz val="9"/>
            <color indexed="81"/>
            <rFont val="Tahoma"/>
            <charset val="1"/>
          </rPr>
          <t>Amended 05/08/15</t>
        </r>
      </text>
    </comment>
    <comment ref="BP21" authorId="0" shapeId="0">
      <text>
        <r>
          <rPr>
            <sz val="9"/>
            <color indexed="81"/>
            <rFont val="Tahoma"/>
            <charset val="1"/>
          </rPr>
          <t>Amended 05/08/15</t>
        </r>
      </text>
    </comment>
    <comment ref="BS21" authorId="0" shapeId="0">
      <text>
        <r>
          <rPr>
            <sz val="9"/>
            <color indexed="81"/>
            <rFont val="Tahoma"/>
            <charset val="1"/>
          </rPr>
          <t>2014 - eResources expenditure no longer aggregated with serials and non-serials expenditure in finance system (ie. it has its own separate category). Therefore non-serials expenditure does not capture eResources spend.</t>
        </r>
      </text>
    </comment>
    <comment ref="BT21" authorId="0" shapeId="0">
      <text>
        <r>
          <rPr>
            <sz val="9"/>
            <color indexed="81"/>
            <rFont val="Tahoma"/>
            <charset val="1"/>
          </rPr>
          <t>2014 - eResources expenditure cannot be broken down into non-serials and serials sub. Therefore the eResources expenditure has been added to this category (Expenditure: Serials Subs) in order to give a correct figure in Expenditure: Total.</t>
        </r>
      </text>
    </comment>
    <comment ref="BU21" authorId="0" shapeId="0">
      <text>
        <r>
          <rPr>
            <sz val="9"/>
            <color indexed="81"/>
            <rFont val="Tahoma"/>
            <charset val="1"/>
          </rPr>
          <t>2014 - eResources expenditure cannot be broken down into non-serials and serials sub. Therefore the eResources expenditure has been added to this category (Expenditure: Serials Subs) in order to give a correct figure in Expenditure: Total.</t>
        </r>
      </text>
    </comment>
    <comment ref="AC22" authorId="0" shapeId="0">
      <text>
        <r>
          <rPr>
            <sz val="9"/>
            <color indexed="81"/>
            <rFont val="Tahoma"/>
            <charset val="1"/>
          </rPr>
          <t>Less demand.</t>
        </r>
      </text>
    </comment>
    <comment ref="AH22" authorId="0" shapeId="0">
      <text>
        <r>
          <rPr>
            <sz val="9"/>
            <color indexed="81"/>
            <rFont val="Tahoma"/>
            <charset val="1"/>
          </rPr>
          <t>Includes Article Reach and Bonus+.</t>
        </r>
      </text>
    </comment>
    <comment ref="AI22" authorId="0" shapeId="0">
      <text>
        <r>
          <rPr>
            <sz val="9"/>
            <color indexed="81"/>
            <rFont val="Tahoma"/>
            <charset val="1"/>
          </rPr>
          <t>Includes Article Reach and Bonus+.</t>
        </r>
      </text>
    </comment>
    <comment ref="BN22" authorId="0" shapeId="0">
      <text>
        <r>
          <rPr>
            <sz val="9"/>
            <color indexed="81"/>
            <rFont val="Tahoma"/>
            <charset val="1"/>
          </rPr>
          <t>Amended 05/08/15</t>
        </r>
      </text>
    </comment>
    <comment ref="BO22" authorId="0" shapeId="0">
      <text>
        <r>
          <rPr>
            <sz val="9"/>
            <color indexed="81"/>
            <rFont val="Tahoma"/>
            <charset val="1"/>
          </rPr>
          <t>Amended 05/08/15</t>
        </r>
      </text>
    </comment>
    <comment ref="BP22" authorId="0" shapeId="0">
      <text>
        <r>
          <rPr>
            <sz val="9"/>
            <color indexed="81"/>
            <rFont val="Tahoma"/>
            <charset val="1"/>
          </rPr>
          <t>Amended 10/08/15</t>
        </r>
      </text>
    </comment>
    <comment ref="BQ22" authorId="0" shapeId="0">
      <text>
        <r>
          <rPr>
            <sz val="9"/>
            <color indexed="81"/>
            <rFont val="Tahoma"/>
            <charset val="1"/>
          </rPr>
          <t>Amended 10/08/15</t>
        </r>
      </text>
    </comment>
    <comment ref="J23" authorId="0" shapeId="0">
      <text>
        <r>
          <rPr>
            <sz val="9"/>
            <color indexed="81"/>
            <rFont val="Tahoma"/>
            <charset val="1"/>
          </rPr>
          <t>Amended 08/04/16</t>
        </r>
      </text>
    </comment>
    <comment ref="K23" authorId="0" shapeId="0">
      <text>
        <r>
          <rPr>
            <sz val="9"/>
            <color indexed="81"/>
            <rFont val="Tahoma"/>
            <charset val="1"/>
          </rPr>
          <t>Amended 08/04/16</t>
        </r>
      </text>
    </comment>
    <comment ref="L23" authorId="0" shapeId="0">
      <text>
        <r>
          <rPr>
            <sz val="9"/>
            <color indexed="81"/>
            <rFont val="Tahoma"/>
            <charset val="1"/>
          </rPr>
          <t>Amended 08/04/16</t>
        </r>
      </text>
    </comment>
    <comment ref="M23" authorId="0" shapeId="0">
      <text>
        <r>
          <rPr>
            <sz val="9"/>
            <color indexed="81"/>
            <rFont val="Tahoma"/>
            <charset val="1"/>
          </rPr>
          <t>Amended 08/04/16</t>
        </r>
      </text>
    </comment>
    <comment ref="O23" authorId="0" shapeId="0">
      <text>
        <r>
          <rPr>
            <sz val="9"/>
            <color indexed="81"/>
            <rFont val="Tahoma"/>
            <charset val="1"/>
          </rPr>
          <t>Amended 08/04/16</t>
        </r>
      </text>
    </comment>
    <comment ref="R23" authorId="0" shapeId="0">
      <text>
        <r>
          <rPr>
            <sz val="9"/>
            <color indexed="81"/>
            <rFont val="Tahoma"/>
            <charset val="1"/>
          </rPr>
          <t>Amended 08/04/16</t>
        </r>
      </text>
    </comment>
    <comment ref="S23" authorId="0" shapeId="0">
      <text>
        <r>
          <rPr>
            <sz val="9"/>
            <color indexed="81"/>
            <rFont val="Tahoma"/>
            <charset val="1"/>
          </rPr>
          <t>Amended 08/04/16</t>
        </r>
      </text>
    </comment>
    <comment ref="T23" authorId="0" shapeId="0">
      <text>
        <r>
          <rPr>
            <sz val="9"/>
            <color indexed="81"/>
            <rFont val="Tahoma"/>
            <charset val="1"/>
          </rPr>
          <t>Amended 08/04/16</t>
        </r>
      </text>
    </comment>
    <comment ref="U23" authorId="0" shapeId="0">
      <text>
        <r>
          <rPr>
            <sz val="9"/>
            <color indexed="81"/>
            <rFont val="Tahoma"/>
            <charset val="1"/>
          </rPr>
          <t>Amended 08/04/16</t>
        </r>
      </text>
    </comment>
    <comment ref="V23" authorId="0" shapeId="0">
      <text>
        <r>
          <rPr>
            <sz val="9"/>
            <color indexed="81"/>
            <rFont val="Tahoma"/>
            <charset val="1"/>
          </rPr>
          <t>Amended 08/04/16</t>
        </r>
      </text>
    </comment>
    <comment ref="W23" authorId="0" shapeId="0">
      <text>
        <r>
          <rPr>
            <sz val="9"/>
            <color indexed="81"/>
            <rFont val="Tahoma"/>
            <charset val="1"/>
          </rPr>
          <t>Amended 08/04/16</t>
        </r>
      </text>
    </comment>
    <comment ref="AB23" authorId="0" shapeId="0">
      <text>
        <r>
          <rPr>
            <sz val="9"/>
            <color indexed="81"/>
            <rFont val="Tahoma"/>
            <charset val="1"/>
          </rPr>
          <t>Amended 04/08/15. Includes the STIMulate service</t>
        </r>
      </text>
    </comment>
    <comment ref="AC23" authorId="0" shapeId="0">
      <text>
        <r>
          <rPr>
            <sz val="9"/>
            <color indexed="81"/>
            <rFont val="Tahoma"/>
            <charset val="1"/>
          </rPr>
          <t>Amended 04/08/15. Includes the STIMulate service</t>
        </r>
      </text>
    </comment>
    <comment ref="AD23" authorId="0" shapeId="0">
      <text>
        <r>
          <rPr>
            <sz val="9"/>
            <color indexed="81"/>
            <rFont val="Tahoma"/>
            <charset val="1"/>
          </rPr>
          <t>Amended 04/08/15. Includes the STIMulate service</t>
        </r>
      </text>
    </comment>
    <comment ref="AJ23" authorId="0" shapeId="0">
      <text>
        <r>
          <rPr>
            <sz val="9"/>
            <color indexed="81"/>
            <rFont val="Tahoma"/>
            <charset val="1"/>
          </rPr>
          <t>The Caboolture campus was opened to intercampus loans in 2014.</t>
        </r>
      </text>
    </comment>
    <comment ref="AN23" authorId="0" shapeId="0">
      <text>
        <r>
          <rPr>
            <sz val="9"/>
            <color indexed="81"/>
            <rFont val="Tahoma"/>
            <charset val="1"/>
          </rPr>
          <t>From 2014 includes owned ebooks withdrawn.</t>
        </r>
      </text>
    </comment>
    <comment ref="AQ23" authorId="0" shapeId="0">
      <text>
        <r>
          <rPr>
            <sz val="9"/>
            <color indexed="81"/>
            <rFont val="Tahoma"/>
            <charset val="1"/>
          </rPr>
          <t>From 2014 includes owned ebooks.</t>
        </r>
      </text>
    </comment>
    <comment ref="BM23" authorId="0" shapeId="0">
      <text>
        <r>
          <rPr>
            <sz val="9"/>
            <color indexed="81"/>
            <rFont val="Tahoma"/>
            <charset val="1"/>
          </rPr>
          <t>Amended 04/08/15</t>
        </r>
      </text>
    </comment>
    <comment ref="BN23" authorId="0" shapeId="0">
      <text>
        <r>
          <rPr>
            <sz val="9"/>
            <color indexed="81"/>
            <rFont val="Tahoma"/>
            <charset val="1"/>
          </rPr>
          <t>Amended 04/08/15</t>
        </r>
      </text>
    </comment>
    <comment ref="BO23" authorId="0" shapeId="0">
      <text>
        <r>
          <rPr>
            <sz val="9"/>
            <color indexed="81"/>
            <rFont val="Tahoma"/>
            <charset val="1"/>
          </rPr>
          <t>Amended 04/08/15</t>
        </r>
      </text>
    </comment>
    <comment ref="BP23" authorId="0" shapeId="0">
      <text>
        <r>
          <rPr>
            <sz val="9"/>
            <color indexed="81"/>
            <rFont val="Tahoma"/>
            <charset val="1"/>
          </rPr>
          <t>Amended 10/08/15</t>
        </r>
      </text>
    </comment>
    <comment ref="BQ23" authorId="0" shapeId="0">
      <text>
        <r>
          <rPr>
            <sz val="9"/>
            <color indexed="81"/>
            <rFont val="Tahoma"/>
            <charset val="1"/>
          </rPr>
          <t>Amended 10/08/15</t>
        </r>
      </text>
    </comment>
    <comment ref="BY23" authorId="0" shapeId="0">
      <text>
        <r>
          <rPr>
            <sz val="9"/>
            <color indexed="81"/>
            <rFont val="Tahoma"/>
            <charset val="1"/>
          </rPr>
          <t>Includes the Gardens Point Library refurbishment.</t>
        </r>
      </text>
    </comment>
    <comment ref="DD23" authorId="0" shapeId="0">
      <text>
        <r>
          <rPr>
            <sz val="9"/>
            <color indexed="81"/>
            <rFont val="Tahoma"/>
            <charset val="1"/>
          </rPr>
          <t>The metadata accesses cannot be provided</t>
        </r>
      </text>
    </comment>
    <comment ref="BP24" authorId="0" shapeId="0">
      <text>
        <r>
          <rPr>
            <sz val="9"/>
            <color indexed="81"/>
            <rFont val="Tahoma"/>
            <charset val="1"/>
          </rPr>
          <t>Amended 10/08/15</t>
        </r>
      </text>
    </comment>
    <comment ref="BQ24" authorId="0" shapeId="0">
      <text>
        <r>
          <rPr>
            <sz val="9"/>
            <color indexed="81"/>
            <rFont val="Tahoma"/>
            <charset val="1"/>
          </rPr>
          <t>Amended 10/08/15</t>
        </r>
      </text>
    </comment>
    <comment ref="D25" authorId="0" shapeId="0">
      <text>
        <r>
          <rPr>
            <sz val="9"/>
            <color indexed="81"/>
            <rFont val="Tahoma"/>
            <charset val="1"/>
          </rPr>
          <t>Lismore 3689 sqm; Coffs 1650 sqm; GCTH 750 sqm</t>
        </r>
      </text>
    </comment>
    <comment ref="F25" authorId="0" shapeId="0">
      <text>
        <r>
          <rPr>
            <sz val="9"/>
            <color indexed="81"/>
            <rFont val="Tahoma"/>
            <charset val="1"/>
          </rPr>
          <t>Lismore 403; Coffs 215; GCTH 144</t>
        </r>
      </text>
    </comment>
    <comment ref="AB25" authorId="0" shapeId="0">
      <text>
        <r>
          <rPr>
            <sz val="9"/>
            <color indexed="81"/>
            <rFont val="Tahoma"/>
            <charset val="1"/>
          </rPr>
          <t>Lismore 99; Coffs 146; GCTH 142</t>
        </r>
      </text>
    </comment>
    <comment ref="AC25" authorId="0" shapeId="0">
      <text>
        <r>
          <rPr>
            <sz val="9"/>
            <color indexed="81"/>
            <rFont val="Tahoma"/>
            <charset val="1"/>
          </rPr>
          <t>Lismore 1702; Coffs 2131; GCTH 2304</t>
        </r>
      </text>
    </comment>
    <comment ref="AD25" authorId="0" shapeId="0">
      <text>
        <r>
          <rPr>
            <sz val="9"/>
            <color indexed="81"/>
            <rFont val="Tahoma"/>
            <charset val="1"/>
          </rPr>
          <t xml:space="preserve">Lismore 3350; Coffs 6155; GCTH 2791_x000D_
</t>
        </r>
      </text>
    </comment>
    <comment ref="AK25" authorId="0" shapeId="0">
      <text>
        <r>
          <rPr>
            <sz val="9"/>
            <color indexed="81"/>
            <rFont val="Tahoma"/>
            <charset val="1"/>
          </rPr>
          <t>Lismore 157,168; CHEC 85,208; GCTH 102,738</t>
        </r>
      </text>
    </comment>
    <comment ref="AM25" authorId="0" shapeId="0">
      <text>
        <r>
          <rPr>
            <sz val="9"/>
            <color indexed="81"/>
            <rFont val="Tahoma"/>
            <charset val="1"/>
          </rPr>
          <t>2626 physical, 824 electronic</t>
        </r>
      </text>
    </comment>
    <comment ref="BP25" authorId="0" shapeId="0">
      <text>
        <r>
          <rPr>
            <sz val="9"/>
            <color indexed="81"/>
            <rFont val="Tahoma"/>
            <charset val="1"/>
          </rPr>
          <t>Amended 10/08/15</t>
        </r>
      </text>
    </comment>
    <comment ref="BQ25" authorId="0" shapeId="0">
      <text>
        <r>
          <rPr>
            <sz val="9"/>
            <color indexed="81"/>
            <rFont val="Tahoma"/>
            <charset val="1"/>
          </rPr>
          <t>Amended 10/08/15</t>
        </r>
      </text>
    </comment>
    <comment ref="CC25" authorId="0" shapeId="0">
      <text>
        <r>
          <rPr>
            <sz val="9"/>
            <color indexed="81"/>
            <rFont val="Tahoma"/>
            <charset val="1"/>
          </rPr>
          <t>Lismore &amp; GCTH &amp; Coffs (alumni 282  associates 5): Coffs (TAFE students 5951, TAFE staff 312, Senior college students 461, Senior college staff 56).</t>
        </r>
      </text>
    </comment>
    <comment ref="CU25" authorId="0" shapeId="0">
      <text>
        <r>
          <rPr>
            <sz val="9"/>
            <color indexed="81"/>
            <rFont val="Tahoma"/>
            <charset val="1"/>
          </rPr>
          <t>Libstats PDFs, theses, JESP, images, artist books_x000D_
Amended 09/05/16</t>
        </r>
      </text>
    </comment>
    <comment ref="CW25" authorId="0" shapeId="0">
      <text>
        <r>
          <rPr>
            <sz val="9"/>
            <color indexed="81"/>
            <rFont val="Tahoma"/>
            <charset val="1"/>
          </rPr>
          <t>Amended 09/05/16</t>
        </r>
      </text>
    </comment>
    <comment ref="CX25" authorId="0" shapeId="0">
      <text>
        <r>
          <rPr>
            <sz val="9"/>
            <color indexed="81"/>
            <rFont val="Tahoma"/>
            <charset val="1"/>
          </rPr>
          <t>Amended 09/05/16</t>
        </r>
      </text>
    </comment>
    <comment ref="CY25" authorId="0" shapeId="0">
      <text>
        <r>
          <rPr>
            <sz val="9"/>
            <color indexed="81"/>
            <rFont val="Tahoma"/>
            <charset val="1"/>
          </rPr>
          <t>Amended 09/05/16</t>
        </r>
      </text>
    </comment>
    <comment ref="CZ25" authorId="0" shapeId="0">
      <text>
        <r>
          <rPr>
            <sz val="9"/>
            <color indexed="81"/>
            <rFont val="Tahoma"/>
            <charset val="1"/>
          </rPr>
          <t>Amended 09/05/16</t>
        </r>
      </text>
    </comment>
    <comment ref="DA25" authorId="0" shapeId="0">
      <text>
        <r>
          <rPr>
            <sz val="9"/>
            <color indexed="81"/>
            <rFont val="Tahoma"/>
            <charset val="1"/>
          </rPr>
          <t>Amended 09/05/16</t>
        </r>
      </text>
    </comment>
    <comment ref="BP26" authorId="0" shapeId="0">
      <text>
        <r>
          <rPr>
            <sz val="9"/>
            <color indexed="81"/>
            <rFont val="Tahoma"/>
            <charset val="1"/>
          </rPr>
          <t>Amended 10/08/15</t>
        </r>
      </text>
    </comment>
    <comment ref="BQ26" authorId="0" shapeId="0">
      <text>
        <r>
          <rPr>
            <sz val="9"/>
            <color indexed="81"/>
            <rFont val="Tahoma"/>
            <charset val="1"/>
          </rPr>
          <t>Amended 10/08/15</t>
        </r>
      </text>
    </comment>
    <comment ref="BX26" authorId="0" shapeId="0">
      <text>
        <r>
          <rPr>
            <sz val="9"/>
            <color indexed="81"/>
            <rFont val="Tahoma"/>
            <charset val="1"/>
          </rPr>
          <t xml:space="preserve">Amended 05/08/15_x000D_
</t>
        </r>
      </text>
    </comment>
    <comment ref="C27" authorId="0" shapeId="0">
      <text>
        <r>
          <rPr>
            <sz val="9"/>
            <color indexed="81"/>
            <rFont val="Tahoma"/>
            <charset val="1"/>
          </rPr>
          <t>Plus 60% participation in the Universities Research Repository South Australia (a shared storage facility).</t>
        </r>
      </text>
    </comment>
    <comment ref="D27" authorId="0" shapeId="0">
      <text>
        <r>
          <rPr>
            <sz val="9"/>
            <color indexed="81"/>
            <rFont val="Tahoma"/>
            <charset val="1"/>
          </rPr>
          <t>Plus approximately 2,700 square metres in the Universities Research Repository South Australia (a shared storage facility).</t>
        </r>
      </text>
    </comment>
    <comment ref="G27" authorId="0" shapeId="0">
      <text>
        <r>
          <rPr>
            <sz val="9"/>
            <color indexed="81"/>
            <rFont val="Tahoma"/>
            <charset val="1"/>
          </rPr>
          <t>Includes 29,111 University of Adelaide shelves in the Universities Research Repository South Australia (a shared storage facility).</t>
        </r>
      </text>
    </comment>
    <comment ref="AM27" authorId="0" shapeId="0">
      <text>
        <r>
          <rPr>
            <sz val="9"/>
            <color indexed="81"/>
            <rFont val="Tahoma"/>
            <charset val="1"/>
          </rPr>
          <t>Includes half non-book items acquired._x000D_
Increase reflects addition of a significant map collection.</t>
        </r>
      </text>
    </comment>
    <comment ref="AP27" authorId="0" shapeId="0">
      <text>
        <r>
          <rPr>
            <sz val="9"/>
            <color indexed="81"/>
            <rFont val="Tahoma"/>
            <charset val="1"/>
          </rPr>
          <t>Includes half non-book items acquired._x000D_
Increase reflects addition of a significant map collection.</t>
        </r>
      </text>
    </comment>
    <comment ref="AW27" authorId="0" shapeId="0">
      <text>
        <r>
          <rPr>
            <sz val="9"/>
            <color indexed="81"/>
            <rFont val="Tahoma"/>
            <charset val="1"/>
          </rPr>
          <t>Includes half non-book items acquired</t>
        </r>
      </text>
    </comment>
    <comment ref="AY27" authorId="0" shapeId="0">
      <text>
        <r>
          <rPr>
            <sz val="9"/>
            <color indexed="81"/>
            <rFont val="Tahoma"/>
            <charset val="1"/>
          </rPr>
          <t xml:space="preserve">Includes half non-book items._x000D_
</t>
        </r>
      </text>
    </comment>
    <comment ref="BD27" authorId="0" shapeId="0">
      <text>
        <r>
          <rPr>
            <sz val="9"/>
            <color indexed="81"/>
            <rFont val="Tahoma"/>
            <charset val="1"/>
          </rPr>
          <t>Amended 11/08/15</t>
        </r>
      </text>
    </comment>
    <comment ref="BE27" authorId="0" shapeId="0">
      <text>
        <r>
          <rPr>
            <sz val="9"/>
            <color indexed="81"/>
            <rFont val="Tahoma"/>
            <charset val="1"/>
          </rPr>
          <t>Amended 11/08/15</t>
        </r>
      </text>
    </comment>
    <comment ref="BP27" authorId="0" shapeId="0">
      <text>
        <r>
          <rPr>
            <sz val="9"/>
            <color indexed="81"/>
            <rFont val="Tahoma"/>
            <charset val="1"/>
          </rPr>
          <t>Amended 11/08/15</t>
        </r>
      </text>
    </comment>
    <comment ref="BQ27" authorId="0" shapeId="0">
      <text>
        <r>
          <rPr>
            <sz val="9"/>
            <color indexed="81"/>
            <rFont val="Tahoma"/>
            <charset val="1"/>
          </rPr>
          <t>Amended 11/08/15</t>
        </r>
      </text>
    </comment>
    <comment ref="BZ27" authorId="0" shapeId="0">
      <text>
        <r>
          <rPr>
            <sz val="9"/>
            <color indexed="81"/>
            <rFont val="Tahoma"/>
            <charset val="1"/>
          </rPr>
          <t>1. Bundled electronic and print editions are not included as they are currently treated as a print cost._x000D_
2. Fees paid to bibliographic utilities are not included as the portion paid for end-user search services cannot be separately counted.</t>
        </r>
      </text>
    </comment>
    <comment ref="D28" authorId="0" shapeId="0">
      <text>
        <r>
          <rPr>
            <sz val="9"/>
            <color indexed="81"/>
            <rFont val="Tahoma"/>
            <charset val="1"/>
          </rPr>
          <t>Security Office moved into the Library building during 2014.</t>
        </r>
      </text>
    </comment>
    <comment ref="F28" authorId="0" shapeId="0">
      <text>
        <r>
          <rPr>
            <sz val="9"/>
            <color indexed="81"/>
            <rFont val="Tahoma"/>
            <charset val="1"/>
          </rPr>
          <t>More floor space was made available for more seating.</t>
        </r>
      </text>
    </comment>
    <comment ref="AM28" authorId="0" shapeId="0">
      <text>
        <r>
          <rPr>
            <sz val="9"/>
            <color indexed="81"/>
            <rFont val="Tahoma"/>
            <charset val="1"/>
          </rPr>
          <t>Large increase over previous year due to acquisition of e-books via PDA.</t>
        </r>
      </text>
    </comment>
    <comment ref="AS28" authorId="0" shapeId="0">
      <text>
        <r>
          <rPr>
            <sz val="9"/>
            <color indexed="81"/>
            <rFont val="Tahoma"/>
            <charset val="1"/>
          </rPr>
          <t>Large increase over previous year due to acquisition of e-books via PDA.</t>
        </r>
      </text>
    </comment>
    <comment ref="BP28" authorId="0" shapeId="0">
      <text>
        <r>
          <rPr>
            <sz val="9"/>
            <color indexed="81"/>
            <rFont val="Tahoma"/>
            <charset val="1"/>
          </rPr>
          <t>Amended 11/08/15</t>
        </r>
      </text>
    </comment>
    <comment ref="BQ28" authorId="0" shapeId="0">
      <text>
        <r>
          <rPr>
            <sz val="9"/>
            <color indexed="81"/>
            <rFont val="Tahoma"/>
            <charset val="1"/>
          </rPr>
          <t>Amended 11/08/15</t>
        </r>
      </text>
    </comment>
    <comment ref="DD28" authorId="0" shapeId="0">
      <text>
        <r>
          <rPr>
            <sz val="9"/>
            <color indexed="81"/>
            <rFont val="Tahoma"/>
            <charset val="1"/>
          </rPr>
          <t>Unable to distinguish between works accesses and metadata accesses, total accesses = 12,572 as per Google Analytics _x000D_
Jan -Dec 2014.</t>
        </r>
      </text>
    </comment>
    <comment ref="J29" authorId="0" shapeId="0">
      <text>
        <r>
          <rPr>
            <sz val="9"/>
            <color indexed="81"/>
            <rFont val="Tahoma"/>
            <charset val="1"/>
          </rPr>
          <t xml:space="preserve">Data taken at 11 Dec 2014 and during Business Improvement Program/restructure._x000D_
Includes Digital Scholarship, strategy &amp; planning group (library management), web services, learning and devepment consultant.  </t>
        </r>
      </text>
    </comment>
    <comment ref="L29" authorId="0" shapeId="0">
      <text>
        <r>
          <rPr>
            <sz val="9"/>
            <color indexed="81"/>
            <rFont val="Tahoma"/>
            <charset val="1"/>
          </rPr>
          <t>Includes Administrative Assistants</t>
        </r>
      </text>
    </comment>
    <comment ref="M29" authorId="0" shapeId="0">
      <text>
        <r>
          <rPr>
            <sz val="9"/>
            <color indexed="81"/>
            <rFont val="Tahoma"/>
            <charset val="1"/>
          </rPr>
          <t>includes eSRC, Digitisation, Student IT, Project officer Redevelopments, Resource Manager</t>
        </r>
      </text>
    </comment>
    <comment ref="N29" authorId="0" shapeId="0">
      <text>
        <r>
          <rPr>
            <sz val="9"/>
            <color indexed="81"/>
            <rFont val="Tahoma"/>
            <charset val="1"/>
          </rPr>
          <t>Student casusals not included - HR system unable to identify_x000D_
Senior development manager</t>
        </r>
      </text>
    </comment>
    <comment ref="Z29" authorId="0" shapeId="0">
      <text>
        <r>
          <rPr>
            <sz val="9"/>
            <color indexed="81"/>
            <rFont val="Tahoma"/>
            <charset val="1"/>
          </rPr>
          <t>UL and eSRC academic staff counted her. Fluctuates with grants, projects.</t>
        </r>
      </text>
    </comment>
    <comment ref="AF29" authorId="0" shapeId="0">
      <text>
        <r>
          <rPr>
            <sz val="9"/>
            <color indexed="81"/>
            <rFont val="Tahoma"/>
            <charset val="1"/>
          </rPr>
          <t>Self-check only; excludes assisted/manual transactions.</t>
        </r>
      </text>
    </comment>
    <comment ref="AG29" authorId="0" shapeId="0">
      <text>
        <r>
          <rPr>
            <sz val="9"/>
            <color indexed="81"/>
            <rFont val="Tahoma"/>
            <charset val="1"/>
          </rPr>
          <t>ULANZ plus CAVAL.</t>
        </r>
      </text>
    </comment>
    <comment ref="AH29" authorId="0" shapeId="0">
      <text>
        <r>
          <rPr>
            <sz val="9"/>
            <color indexed="81"/>
            <rFont val="Tahoma"/>
            <charset val="1"/>
          </rPr>
          <t>We started to supply using ArticleReach Direct in October, these figures included.</t>
        </r>
      </text>
    </comment>
    <comment ref="AJ29" authorId="0" shapeId="0">
      <text>
        <r>
          <rPr>
            <sz val="9"/>
            <color indexed="81"/>
            <rFont val="Tahoma"/>
            <charset val="1"/>
          </rPr>
          <t>Not available</t>
        </r>
      </text>
    </comment>
    <comment ref="AK29" authorId="0" shapeId="0">
      <text>
        <r>
          <rPr>
            <sz val="9"/>
            <color indexed="81"/>
            <rFont val="Tahoma"/>
            <charset val="1"/>
          </rPr>
          <t>One Branch had a malfunction. Another Branch was temporarily amagalmated into another one for most of 2014.</t>
        </r>
      </text>
    </comment>
    <comment ref="AM29" authorId="0" shapeId="0">
      <text>
        <r>
          <rPr>
            <sz val="9"/>
            <color indexed="81"/>
            <rFont val="Tahoma"/>
            <charset val="1"/>
          </rPr>
          <t xml:space="preserve">Different purchasing emphasis in this year, no large collections of eBooks purchased. Also acquisition process was disrupted by the University wide restcruture. </t>
        </r>
      </text>
    </comment>
    <comment ref="AN29" authorId="0" shapeId="0">
      <text>
        <r>
          <rPr>
            <sz val="9"/>
            <color indexed="81"/>
            <rFont val="Tahoma"/>
            <charset val="1"/>
          </rPr>
          <t>Stocktakes and large number of collection moves in 2014 prompted weeding in several areas.</t>
        </r>
      </text>
    </comment>
    <comment ref="AP29" authorId="0" shapeId="0">
      <text>
        <r>
          <rPr>
            <sz val="9"/>
            <color indexed="81"/>
            <rFont val="Tahoma"/>
            <charset val="1"/>
          </rPr>
          <t>More emphasis on electronic purchases. Also disruptions to work caused by library moves and University wide professional staff restructure</t>
        </r>
      </text>
    </comment>
    <comment ref="AQ29" authorId="0" shapeId="0">
      <text>
        <r>
          <rPr>
            <sz val="9"/>
            <color indexed="81"/>
            <rFont val="Tahoma"/>
            <charset val="1"/>
          </rPr>
          <t>Not able to supply</t>
        </r>
      </text>
    </comment>
    <comment ref="AR29" authorId="0" shapeId="0">
      <text>
        <r>
          <rPr>
            <sz val="9"/>
            <color indexed="81"/>
            <rFont val="Tahoma"/>
            <charset val="1"/>
          </rPr>
          <t>Instituted a new PDA late 2014</t>
        </r>
      </text>
    </comment>
    <comment ref="AS29" authorId="0" shapeId="0">
      <text>
        <r>
          <rPr>
            <sz val="9"/>
            <color indexed="81"/>
            <rFont val="Tahoma"/>
            <charset val="1"/>
          </rPr>
          <t>No very large packages purchased.</t>
        </r>
      </text>
    </comment>
    <comment ref="AU29" authorId="0" shapeId="0">
      <text>
        <r>
          <rPr>
            <sz val="9"/>
            <color indexed="81"/>
            <rFont val="Tahoma"/>
            <charset val="1"/>
          </rPr>
          <t>New plan instituted late 2014</t>
        </r>
      </text>
    </comment>
    <comment ref="AV29" authorId="0" shapeId="0">
      <text>
        <r>
          <rPr>
            <sz val="9"/>
            <color indexed="81"/>
            <rFont val="Tahoma"/>
            <charset val="1"/>
          </rPr>
          <t>Not able to supply</t>
        </r>
      </text>
    </comment>
    <comment ref="AW29" authorId="0" shapeId="0">
      <text>
        <r>
          <rPr>
            <sz val="9"/>
            <color indexed="81"/>
            <rFont val="Tahoma"/>
            <charset val="1"/>
          </rPr>
          <t>Not able to supply</t>
        </r>
      </text>
    </comment>
    <comment ref="AY29" authorId="0" shapeId="0">
      <text>
        <r>
          <rPr>
            <sz val="9"/>
            <color indexed="81"/>
            <rFont val="Tahoma"/>
            <charset val="1"/>
          </rPr>
          <t>Not able to supply</t>
        </r>
      </text>
    </comment>
    <comment ref="BP29" authorId="0" shapeId="0">
      <text>
        <r>
          <rPr>
            <sz val="9"/>
            <color indexed="81"/>
            <rFont val="Tahoma"/>
            <charset val="1"/>
          </rPr>
          <t>Amended 12/08/15</t>
        </r>
      </text>
    </comment>
    <comment ref="BQ29" authorId="0" shapeId="0">
      <text>
        <r>
          <rPr>
            <sz val="9"/>
            <color indexed="81"/>
            <rFont val="Tahoma"/>
            <charset val="1"/>
          </rPr>
          <t>Amended 12/08/15</t>
        </r>
      </text>
    </comment>
    <comment ref="BT29" authorId="0" shapeId="0">
      <text>
        <r>
          <rPr>
            <sz val="9"/>
            <color indexed="81"/>
            <rFont val="Tahoma"/>
            <charset val="1"/>
          </rPr>
          <t>2014 USD rate not as good.</t>
        </r>
      </text>
    </comment>
    <comment ref="BV29" authorId="0" shapeId="0">
      <text>
        <r>
          <rPr>
            <sz val="9"/>
            <color indexed="81"/>
            <rFont val="Tahoma"/>
            <charset val="1"/>
          </rPr>
          <t xml:space="preserve">Various operating costs. $468,510 spent on binding and outsourcing tasks to suppliers. </t>
        </r>
      </text>
    </comment>
    <comment ref="BW29" authorId="0" shapeId="0">
      <text>
        <r>
          <rPr>
            <sz val="9"/>
            <color indexed="81"/>
            <rFont val="Tahoma"/>
            <charset val="1"/>
          </rPr>
          <t xml:space="preserve">$2 million + in termination costs consequent on a university wide restrucutre. </t>
        </r>
      </text>
    </comment>
    <comment ref="CB29" authorId="0" shapeId="0">
      <text>
        <r>
          <rPr>
            <sz val="9"/>
            <color indexed="81"/>
            <rFont val="Tahoma"/>
            <charset val="1"/>
          </rPr>
          <t xml:space="preserve">ULANZ plus CAVA. We believe the 2031 stats are incorrect but as they are missing we have no ability to check. </t>
        </r>
      </text>
    </comment>
    <comment ref="CX29" authorId="0" shapeId="0">
      <text>
        <r>
          <rPr>
            <sz val="9"/>
            <color indexed="81"/>
            <rFont val="Tahoma"/>
            <charset val="1"/>
          </rPr>
          <t>UoM repository began accepting metadata-only records in 2014. This happened for 2 reasons. Firstly, NHMRC/ARC OA Policy compliance allows for metadata records which link to OA at remote hosts. Secondly, integration with Symplectic Elements allows end-users to deposit metadata-only records as they see fit.</t>
        </r>
      </text>
    </comment>
    <comment ref="C30" authorId="0" shapeId="0">
      <text>
        <r>
          <rPr>
            <sz val="9"/>
            <color indexed="81"/>
            <rFont val="Tahoma"/>
            <charset val="1"/>
          </rPr>
          <t>Includes UNE Archives &amp; Heritage Centre which is managed by the University Library</t>
        </r>
      </text>
    </comment>
    <comment ref="D30" authorId="0" shapeId="0">
      <text>
        <r>
          <rPr>
            <sz val="9"/>
            <color indexed="81"/>
            <rFont val="Tahoma"/>
            <charset val="1"/>
          </rPr>
          <t>includes UNE Archives &amp; Heritage Centre which is managed by the University Library</t>
        </r>
      </text>
    </comment>
    <comment ref="F30" authorId="0" shapeId="0">
      <text>
        <r>
          <rPr>
            <sz val="9"/>
            <color indexed="81"/>
            <rFont val="Tahoma"/>
            <charset val="1"/>
          </rPr>
          <t>Includes Dixson, Law and Archives &amp; Heritage Centre</t>
        </r>
      </text>
    </comment>
    <comment ref="J30" authorId="0" shapeId="0">
      <text>
        <r>
          <rPr>
            <sz val="9"/>
            <color indexed="81"/>
            <rFont val="Tahoma"/>
            <charset val="1"/>
          </rPr>
          <t>includes UNE Archives &amp; Heritage Centre staff. Review of classifications according to position descriptions.</t>
        </r>
      </text>
    </comment>
    <comment ref="K30" authorId="0" shapeId="0">
      <text>
        <r>
          <rPr>
            <sz val="9"/>
            <color indexed="81"/>
            <rFont val="Tahoma"/>
            <charset val="1"/>
          </rPr>
          <t>includes UNE Archives &amp; Heritage Centre staff. Review of classifications according to position descriptions.</t>
        </r>
      </text>
    </comment>
    <comment ref="L30" authorId="0" shapeId="0">
      <text>
        <r>
          <rPr>
            <sz val="9"/>
            <color indexed="81"/>
            <rFont val="Tahoma"/>
            <charset val="1"/>
          </rPr>
          <t>includes UNE Archives &amp; Heritage Centre staff. Review of classifications according to position descriptions.</t>
        </r>
      </text>
    </comment>
    <comment ref="M30" authorId="0" shapeId="0">
      <text>
        <r>
          <rPr>
            <sz val="9"/>
            <color indexed="81"/>
            <rFont val="Tahoma"/>
            <charset val="1"/>
          </rPr>
          <t>includes UNE Archives &amp; Heritage Centre staff. Review of classifications according to position descriptions.</t>
        </r>
      </text>
    </comment>
    <comment ref="N30" authorId="0" shapeId="0">
      <text>
        <r>
          <rPr>
            <sz val="9"/>
            <color indexed="81"/>
            <rFont val="Tahoma"/>
            <charset val="1"/>
          </rPr>
          <t>includes UNE Archives &amp; Heritage Centre staff. Review of classifications according to position descriptions.</t>
        </r>
      </text>
    </comment>
    <comment ref="O30" authorId="0" shapeId="0">
      <text>
        <r>
          <rPr>
            <sz val="9"/>
            <color indexed="81"/>
            <rFont val="Tahoma"/>
            <charset val="1"/>
          </rPr>
          <t>includes UNE Archives &amp; Heritage Centre staff. Review of classifications according to position descriptions.</t>
        </r>
      </text>
    </comment>
    <comment ref="P30" authorId="0" shapeId="0">
      <text>
        <r>
          <rPr>
            <sz val="9"/>
            <color indexed="81"/>
            <rFont val="Tahoma"/>
            <charset val="1"/>
          </rPr>
          <t>includes UNE Archives &amp; Heritage Centre staff. Review of method of calculating casual FTE</t>
        </r>
      </text>
    </comment>
    <comment ref="Q30" authorId="0" shapeId="0">
      <text>
        <r>
          <rPr>
            <sz val="9"/>
            <color indexed="81"/>
            <rFont val="Tahoma"/>
            <charset val="1"/>
          </rPr>
          <t>includes UNE Archives &amp; Heritage Centre staff. Review of method of calculating casual FTE.</t>
        </r>
      </text>
    </comment>
    <comment ref="R30" authorId="0" shapeId="0">
      <text>
        <r>
          <rPr>
            <sz val="9"/>
            <color indexed="81"/>
            <rFont val="Tahoma"/>
            <charset val="1"/>
          </rPr>
          <t>includes UNE Archives &amp; Heritage Centre staff. Review of method of calculating casual FTE.</t>
        </r>
      </text>
    </comment>
    <comment ref="S30" authorId="0" shapeId="0">
      <text>
        <r>
          <rPr>
            <sz val="9"/>
            <color indexed="81"/>
            <rFont val="Tahoma"/>
            <charset val="1"/>
          </rPr>
          <t>includes UNE Archives &amp; Heritage Centre staff. Review of method of calculating casual FTE</t>
        </r>
      </text>
    </comment>
    <comment ref="T30" authorId="0" shapeId="0">
      <text>
        <r>
          <rPr>
            <sz val="9"/>
            <color indexed="81"/>
            <rFont val="Tahoma"/>
            <charset val="1"/>
          </rPr>
          <t>includes UNE Archives &amp; Heritage Centre staff. Review of classifications according to position descriptions.</t>
        </r>
      </text>
    </comment>
    <comment ref="U30" authorId="0" shapeId="0">
      <text>
        <r>
          <rPr>
            <sz val="9"/>
            <color indexed="81"/>
            <rFont val="Tahoma"/>
            <charset val="1"/>
          </rPr>
          <t>includes UNE Archives &amp; Heritage Centre staff. Review of method of calculating casual FTE</t>
        </r>
      </text>
    </comment>
    <comment ref="V30" authorId="0" shapeId="0">
      <text>
        <r>
          <rPr>
            <sz val="9"/>
            <color indexed="81"/>
            <rFont val="Tahoma"/>
            <charset val="1"/>
          </rPr>
          <t>includes UNE Archives &amp; Heritage Centre staff. Review of method of calculating casual FTE</t>
        </r>
      </text>
    </comment>
    <comment ref="W30" authorId="0" shapeId="0">
      <text>
        <r>
          <rPr>
            <sz val="9"/>
            <color indexed="81"/>
            <rFont val="Tahoma"/>
            <charset val="1"/>
          </rPr>
          <t>includes UNE Archives &amp; Heritage Centre staff. Review of method of calculating casual FTE</t>
        </r>
      </text>
    </comment>
    <comment ref="X30" authorId="0" shapeId="0">
      <text>
        <r>
          <rPr>
            <sz val="9"/>
            <color indexed="81"/>
            <rFont val="Tahoma"/>
            <charset val="1"/>
          </rPr>
          <t>includes UNE Archives &amp; Heritage Centre staff. Review of method of calculating casual FTE</t>
        </r>
      </text>
    </comment>
    <comment ref="Y30" authorId="0" shapeId="0">
      <text>
        <r>
          <rPr>
            <sz val="9"/>
            <color indexed="81"/>
            <rFont val="Tahoma"/>
            <charset val="1"/>
          </rPr>
          <t>includes UNE Archives &amp; Heritage Centre staff. Review of method of calculating casual FTE</t>
        </r>
      </text>
    </comment>
    <comment ref="Z30" authorId="0" shapeId="0">
      <text>
        <r>
          <rPr>
            <sz val="9"/>
            <color indexed="81"/>
            <rFont val="Tahoma"/>
            <charset val="1"/>
          </rPr>
          <t>includes UNE Archives &amp; Heritage Centre staff. Review of method of calculating casual FTE</t>
        </r>
      </text>
    </comment>
    <comment ref="AK30" authorId="0" shapeId="0">
      <text>
        <r>
          <rPr>
            <sz val="9"/>
            <color indexed="81"/>
            <rFont val="Tahoma"/>
            <charset val="1"/>
          </rPr>
          <t>includes Law Library</t>
        </r>
      </text>
    </comment>
    <comment ref="AM30" authorId="0" shapeId="0">
      <text>
        <r>
          <rPr>
            <sz val="9"/>
            <color indexed="81"/>
            <rFont val="Tahoma"/>
            <charset val="1"/>
          </rPr>
          <t>Does not include ebooks at all (see CAUL instructions under Non-serial items : acquired ; total)</t>
        </r>
      </text>
    </comment>
    <comment ref="AR30" authorId="0" shapeId="0">
      <text>
        <r>
          <rPr>
            <sz val="9"/>
            <color indexed="81"/>
            <rFont val="Tahoma"/>
            <charset val="1"/>
          </rPr>
          <t>includes myiLibrary and EBL ebook platforms</t>
        </r>
      </text>
    </comment>
    <comment ref="AU30" authorId="0" shapeId="0">
      <text>
        <r>
          <rPr>
            <sz val="9"/>
            <color indexed="81"/>
            <rFont val="Tahoma"/>
            <charset val="1"/>
          </rPr>
          <t xml:space="preserve">includes myiLibrary and EBL ebook platforms_x000D_
</t>
        </r>
      </text>
    </comment>
    <comment ref="BL30" authorId="0" shapeId="0">
      <text>
        <r>
          <rPr>
            <sz val="9"/>
            <color indexed="81"/>
            <rFont val="Tahoma"/>
            <charset val="1"/>
          </rPr>
          <t>Re-set total number of current serial print titles</t>
        </r>
      </text>
    </comment>
    <comment ref="BP30" authorId="0" shapeId="0">
      <text>
        <r>
          <rPr>
            <sz val="9"/>
            <color indexed="81"/>
            <rFont val="Tahoma"/>
            <charset val="1"/>
          </rPr>
          <t>Amended 12/08/15</t>
        </r>
      </text>
    </comment>
    <comment ref="BQ30" authorId="0" shapeId="0">
      <text>
        <r>
          <rPr>
            <sz val="9"/>
            <color indexed="81"/>
            <rFont val="Tahoma"/>
            <charset val="1"/>
          </rPr>
          <t>Amended 12/08/15</t>
        </r>
      </text>
    </comment>
    <comment ref="BV30" authorId="0" shapeId="0">
      <text>
        <r>
          <rPr>
            <sz val="9"/>
            <color indexed="81"/>
            <rFont val="Tahoma"/>
            <charset val="1"/>
          </rPr>
          <t>includes Archives &amp; Heritage Centre</t>
        </r>
      </text>
    </comment>
    <comment ref="BW30" authorId="0" shapeId="0">
      <text>
        <r>
          <rPr>
            <sz val="9"/>
            <color indexed="81"/>
            <rFont val="Tahoma"/>
            <charset val="1"/>
          </rPr>
          <t>includes Archives &amp; Heritage Centre</t>
        </r>
      </text>
    </comment>
    <comment ref="BX30" authorId="0" shapeId="0">
      <text>
        <r>
          <rPr>
            <sz val="9"/>
            <color indexed="81"/>
            <rFont val="Tahoma"/>
            <charset val="1"/>
          </rPr>
          <t>includes Archives &amp; Heritage Centre</t>
        </r>
      </text>
    </comment>
    <comment ref="BY30" authorId="0" shapeId="0">
      <text>
        <r>
          <rPr>
            <sz val="9"/>
            <color indexed="81"/>
            <rFont val="Tahoma"/>
            <charset val="1"/>
          </rPr>
          <t>acoustic ceiling and new AUL office spaces</t>
        </r>
      </text>
    </comment>
    <comment ref="D31" authorId="0" shapeId="0">
      <text>
        <r>
          <rPr>
            <sz val="9"/>
            <color indexed="81"/>
            <rFont val="Tahoma"/>
            <charset val="1"/>
          </rPr>
          <t>Excludes UNSW Canberra</t>
        </r>
      </text>
    </comment>
    <comment ref="E31" authorId="0" shapeId="0">
      <text>
        <r>
          <rPr>
            <sz val="9"/>
            <color indexed="81"/>
            <rFont val="Tahoma"/>
            <charset val="1"/>
          </rPr>
          <t>UNSW Canberra: 69 hours</t>
        </r>
      </text>
    </comment>
    <comment ref="G31" authorId="0" shapeId="0">
      <text>
        <r>
          <rPr>
            <sz val="9"/>
            <color indexed="81"/>
            <rFont val="Tahoma"/>
            <charset val="1"/>
          </rPr>
          <t>Excludes UNSW Canberra</t>
        </r>
      </text>
    </comment>
    <comment ref="H31" authorId="0" shapeId="0">
      <text>
        <r>
          <rPr>
            <sz val="9"/>
            <color indexed="81"/>
            <rFont val="Tahoma"/>
            <charset val="1"/>
          </rPr>
          <t>Excludes UNSW Canberra</t>
        </r>
      </text>
    </comment>
    <comment ref="AJ31" authorId="0" shapeId="0">
      <text>
        <r>
          <rPr>
            <sz val="9"/>
            <color indexed="81"/>
            <rFont val="Tahoma"/>
            <charset val="1"/>
          </rPr>
          <t>Now includes loans between Canberra and Sydney</t>
        </r>
      </text>
    </comment>
    <comment ref="BN31" authorId="0" shapeId="0">
      <text>
        <r>
          <rPr>
            <sz val="9"/>
            <color indexed="81"/>
            <rFont val="Tahoma"/>
            <charset val="1"/>
          </rPr>
          <t>Amended 12/08/15</t>
        </r>
      </text>
    </comment>
    <comment ref="BO31" authorId="0" shapeId="0">
      <text>
        <r>
          <rPr>
            <sz val="9"/>
            <color indexed="81"/>
            <rFont val="Tahoma"/>
            <charset val="1"/>
          </rPr>
          <t>Amended 12/08/15</t>
        </r>
      </text>
    </comment>
    <comment ref="BP31" authorId="0" shapeId="0">
      <text>
        <r>
          <rPr>
            <sz val="9"/>
            <color indexed="81"/>
            <rFont val="Tahoma"/>
            <charset val="1"/>
          </rPr>
          <t>Amended 12/08/15</t>
        </r>
      </text>
    </comment>
    <comment ref="BQ31" authorId="0" shapeId="0">
      <text>
        <r>
          <rPr>
            <sz val="9"/>
            <color indexed="81"/>
            <rFont val="Tahoma"/>
            <charset val="1"/>
          </rPr>
          <t>Amended 12/08/15</t>
        </r>
      </text>
    </comment>
    <comment ref="AM32" authorId="0" shapeId="0">
      <text>
        <r>
          <rPr>
            <sz val="9"/>
            <color indexed="81"/>
            <rFont val="Tahoma"/>
            <charset val="1"/>
          </rPr>
          <t>Does not include ebooks</t>
        </r>
      </text>
    </comment>
    <comment ref="AN32" authorId="0" shapeId="0">
      <text>
        <r>
          <rPr>
            <sz val="9"/>
            <color indexed="81"/>
            <rFont val="Tahoma"/>
            <charset val="1"/>
          </rPr>
          <t>Major Relegation Projects carried out in 2014</t>
        </r>
      </text>
    </comment>
    <comment ref="AP32" authorId="0" shapeId="0">
      <text>
        <r>
          <rPr>
            <sz val="9"/>
            <color indexed="81"/>
            <rFont val="Tahoma"/>
            <charset val="1"/>
          </rPr>
          <t>Does not include ebooks</t>
        </r>
      </text>
    </comment>
    <comment ref="AR32" authorId="0" shapeId="0">
      <text>
        <r>
          <rPr>
            <sz val="9"/>
            <color indexed="81"/>
            <rFont val="Tahoma"/>
            <charset val="1"/>
          </rPr>
          <t>As of 31st March 2015</t>
        </r>
      </text>
    </comment>
    <comment ref="AT32" authorId="0" shapeId="0">
      <text>
        <r>
          <rPr>
            <sz val="9"/>
            <color indexed="81"/>
            <rFont val="Tahoma"/>
            <charset val="1"/>
          </rPr>
          <t>ITER ebook collection</t>
        </r>
      </text>
    </comment>
    <comment ref="BA32" authorId="0" shapeId="0">
      <text>
        <r>
          <rPr>
            <sz val="9"/>
            <color indexed="81"/>
            <rFont val="Tahoma"/>
            <charset val="1"/>
          </rPr>
          <t>Girlhood Studies; International of Journal of intelligent unmanned systems; Oxford journal of law and religion</t>
        </r>
      </text>
    </comment>
    <comment ref="BF32" authorId="0" shapeId="0">
      <text>
        <r>
          <rPr>
            <sz val="9"/>
            <color indexed="81"/>
            <rFont val="Tahoma"/>
            <charset val="1"/>
          </rPr>
          <t>Some print titles became print+ online titles</t>
        </r>
      </text>
    </comment>
    <comment ref="BG32" authorId="0" shapeId="0">
      <text>
        <r>
          <rPr>
            <sz val="9"/>
            <color indexed="81"/>
            <rFont val="Tahoma"/>
            <charset val="1"/>
          </rPr>
          <t>Some print titles became print+ online titles</t>
        </r>
      </text>
    </comment>
    <comment ref="BP32" authorId="0" shapeId="0">
      <text>
        <r>
          <rPr>
            <sz val="9"/>
            <color indexed="81"/>
            <rFont val="Tahoma"/>
            <charset val="1"/>
          </rPr>
          <t>Amended 12/08/15</t>
        </r>
      </text>
    </comment>
    <comment ref="BQ32" authorId="0" shapeId="0">
      <text>
        <r>
          <rPr>
            <sz val="9"/>
            <color indexed="81"/>
            <rFont val="Tahoma"/>
            <charset val="1"/>
          </rPr>
          <t>Amended 12/08/15</t>
        </r>
      </text>
    </comment>
    <comment ref="BY32" authorId="0" shapeId="0">
      <text>
        <r>
          <rPr>
            <sz val="9"/>
            <color indexed="81"/>
            <rFont val="Tahoma"/>
            <charset val="1"/>
          </rPr>
          <t>Coal &amp; Allied</t>
        </r>
      </text>
    </comment>
    <comment ref="C34" authorId="0" shapeId="0">
      <text>
        <r>
          <rPr>
            <sz val="9"/>
            <color indexed="81"/>
            <rFont val="Tahoma"/>
            <charset val="1"/>
          </rPr>
          <t>Dent still included but not for 2015</t>
        </r>
      </text>
    </comment>
    <comment ref="D34" authorId="0" shapeId="0">
      <text>
        <r>
          <rPr>
            <sz val="9"/>
            <color indexed="81"/>
            <rFont val="Tahoma"/>
            <charset val="1"/>
          </rPr>
          <t>No change. 2015 will see a reduction with the exclusion of Dent</t>
        </r>
      </text>
    </comment>
    <comment ref="E34" authorId="0" shapeId="0">
      <text>
        <r>
          <rPr>
            <sz val="9"/>
            <color indexed="81"/>
            <rFont val="Tahoma"/>
            <charset val="1"/>
          </rPr>
          <t>No changes</t>
        </r>
      </text>
    </comment>
    <comment ref="F34" authorId="0" shapeId="0">
      <text>
        <r>
          <rPr>
            <sz val="9"/>
            <color indexed="81"/>
            <rFont val="Tahoma"/>
            <charset val="1"/>
          </rPr>
          <t>reviewed the figure for 2013 on libstats and this was 4860</t>
        </r>
      </text>
    </comment>
    <comment ref="G34" authorId="0" shapeId="0">
      <text>
        <r>
          <rPr>
            <sz val="9"/>
            <color indexed="81"/>
            <rFont val="Tahoma"/>
            <charset val="1"/>
          </rPr>
          <t>This is linear shelving not number of books shelved....</t>
        </r>
      </text>
    </comment>
    <comment ref="U34" authorId="0" shapeId="0">
      <text>
        <r>
          <rPr>
            <sz val="9"/>
            <color indexed="81"/>
            <rFont val="Tahoma"/>
            <charset val="1"/>
          </rPr>
          <t>Inc 5/6</t>
        </r>
      </text>
    </comment>
    <comment ref="Z34" authorId="0" shapeId="0">
      <text>
        <r>
          <rPr>
            <sz val="9"/>
            <color indexed="81"/>
            <rFont val="Tahoma"/>
            <charset val="1"/>
          </rPr>
          <t>BG</t>
        </r>
      </text>
    </comment>
    <comment ref="AB34" authorId="0" shapeId="0">
      <text>
        <r>
          <rPr>
            <sz val="9"/>
            <color indexed="81"/>
            <rFont val="Tahoma"/>
            <charset val="1"/>
          </rPr>
          <t>Did not include tours to international or national visitors nor staff development._x000D_
Did include cyberschool and AskIT</t>
        </r>
      </text>
    </comment>
    <comment ref="AC34" authorId="0" shapeId="0">
      <text>
        <r>
          <rPr>
            <sz val="9"/>
            <color indexed="81"/>
            <rFont val="Tahoma"/>
            <charset val="1"/>
          </rPr>
          <t>Did not inc tours to int and nat nor staff development._x000D_
Inc cyberschool and AskIT</t>
        </r>
      </text>
    </comment>
    <comment ref="AE34" authorId="0" shapeId="0">
      <text>
        <r>
          <rPr>
            <sz val="9"/>
            <color indexed="81"/>
            <rFont val="Tahoma"/>
            <charset val="1"/>
          </rPr>
          <t>1C</t>
        </r>
      </text>
    </comment>
    <comment ref="AF34" authorId="0" shapeId="0">
      <text>
        <r>
          <rPr>
            <sz val="9"/>
            <color indexed="81"/>
            <rFont val="Tahoma"/>
            <charset val="1"/>
          </rPr>
          <t>Column 1e</t>
        </r>
      </text>
    </comment>
    <comment ref="AG34" authorId="0" shapeId="0">
      <text>
        <r>
          <rPr>
            <sz val="9"/>
            <color indexed="81"/>
            <rFont val="Tahoma"/>
            <charset val="1"/>
          </rPr>
          <t>Get these from Pauline Line.</t>
        </r>
      </text>
    </comment>
    <comment ref="AH34" authorId="0" shapeId="0">
      <text>
        <r>
          <rPr>
            <sz val="9"/>
            <color indexed="81"/>
            <rFont val="Tahoma"/>
            <charset val="1"/>
          </rPr>
          <t>Column 2e</t>
        </r>
      </text>
    </comment>
    <comment ref="AI34" authorId="0" shapeId="0">
      <text>
        <r>
          <rPr>
            <sz val="9"/>
            <color indexed="81"/>
            <rFont val="Tahoma"/>
            <charset val="1"/>
          </rPr>
          <t>Column 2d</t>
        </r>
      </text>
    </comment>
    <comment ref="AK34" authorId="0" shapeId="0">
      <text>
        <r>
          <rPr>
            <sz val="9"/>
            <color indexed="81"/>
            <rFont val="Tahoma"/>
            <charset val="1"/>
          </rPr>
          <t>Inc non-staffed areas ie 24x7. _x000D_
2013 does not add up.</t>
        </r>
      </text>
    </comment>
    <comment ref="AQ34" authorId="0" shapeId="0">
      <text>
        <r>
          <rPr>
            <sz val="9"/>
            <color indexed="81"/>
            <rFont val="Tahoma"/>
            <charset val="1"/>
          </rPr>
          <t>Unable to provide number of titles as we record number of volumes</t>
        </r>
      </text>
    </comment>
    <comment ref="AT34" authorId="0" shapeId="0">
      <text>
        <r>
          <rPr>
            <sz val="9"/>
            <color indexed="81"/>
            <rFont val="Tahoma"/>
            <charset val="1"/>
          </rPr>
          <t>Lecture notes in computer science, World Bank e-library, Lecture notes in mathematics, Lecture notes in physics, eTG Complete, ASABE technical library. Book collection, EOLSS, PsycBOOKS, Stat!Ref, Current protocols (Wiley), Oxford Reference online, ENGnetBASE, WTO elibrary, HeinOnline legal classics library, Lippincott Springhouse nursing collection, AccessMedicine, AccessPharmacy, CEPR discussion papers, Cambridge Collections online, ClinicalKey, Human Rights documents online, NBER working papers online, Oxford medicine handbooks online, Springer Materials, Springer Protocols, Cambridge histories online, Medicines Complete, Oxford bibliographies online, Comprehensive molecular insect science (Elsevier), Methods in Enzymology (Elsevier), Agricultural &amp; Biological sciences series (Elsevier), Progress in brain research (Elsevier), Advances in clinical chemistry (Elsevier), Advances in imaging and electron physics (Elsevier), EngNetBase</t>
        </r>
      </text>
    </comment>
    <comment ref="BA34" authorId="0" shapeId="0">
      <text>
        <r>
          <rPr>
            <sz val="9"/>
            <color indexed="81"/>
            <rFont val="Tahoma"/>
            <charset val="1"/>
          </rPr>
          <t>CAJ two sections purchased</t>
        </r>
      </text>
    </comment>
    <comment ref="BP34" authorId="0" shapeId="0">
      <text>
        <r>
          <rPr>
            <sz val="9"/>
            <color indexed="81"/>
            <rFont val="Tahoma"/>
            <charset val="1"/>
          </rPr>
          <t>Amended 12/08/15</t>
        </r>
      </text>
    </comment>
    <comment ref="BQ34" authorId="0" shapeId="0">
      <text>
        <r>
          <rPr>
            <sz val="9"/>
            <color indexed="81"/>
            <rFont val="Tahoma"/>
            <charset val="1"/>
          </rPr>
          <t>Amended 12/08/15</t>
        </r>
      </text>
    </comment>
    <comment ref="CB34" authorId="0" shapeId="0">
      <text>
        <r>
          <rPr>
            <sz val="9"/>
            <color indexed="81"/>
            <rFont val="Tahoma"/>
            <charset val="1"/>
          </rPr>
          <t>From Pauline Line</t>
        </r>
      </text>
    </comment>
    <comment ref="D35" authorId="0" shapeId="0">
      <text>
        <r>
          <rPr>
            <sz val="9"/>
            <color indexed="81"/>
            <rFont val="Tahoma"/>
            <charset val="1"/>
          </rPr>
          <t>CW increased from 4600 to 8800 with JSB opening</t>
        </r>
      </text>
    </comment>
    <comment ref="E35" authorId="0" shapeId="0">
      <text>
        <r>
          <rPr>
            <sz val="9"/>
            <color indexed="81"/>
            <rFont val="Tahoma"/>
            <charset val="1"/>
          </rPr>
          <t>Reduction in staffed hours at CW</t>
        </r>
      </text>
    </comment>
    <comment ref="F35" authorId="0" shapeId="0">
      <text>
        <r>
          <rPr>
            <sz val="9"/>
            <color indexed="81"/>
            <rFont val="Tahoma"/>
            <charset val="1"/>
          </rPr>
          <t>Additional 900 seats in JSB</t>
        </r>
      </text>
    </comment>
    <comment ref="G35" authorId="0" shapeId="0">
      <text>
        <r>
          <rPr>
            <sz val="9"/>
            <color indexed="81"/>
            <rFont val="Tahoma"/>
            <charset val="1"/>
          </rPr>
          <t>Reduction in shelving at CW and ML</t>
        </r>
      </text>
    </comment>
    <comment ref="K35" authorId="0" shapeId="0">
      <text>
        <r>
          <rPr>
            <sz val="9"/>
            <color indexed="81"/>
            <rFont val="Tahoma"/>
            <charset val="1"/>
          </rPr>
          <t xml:space="preserve">Level 3/4 reclassification </t>
        </r>
      </text>
    </comment>
    <comment ref="L35" authorId="0" shapeId="0">
      <text>
        <r>
          <rPr>
            <sz val="9"/>
            <color indexed="81"/>
            <rFont val="Tahoma"/>
            <charset val="1"/>
          </rPr>
          <t xml:space="preserve">Level 3/4 reclassification </t>
        </r>
      </text>
    </comment>
    <comment ref="R35" authorId="0" shapeId="0">
      <text>
        <r>
          <rPr>
            <sz val="9"/>
            <color indexed="81"/>
            <rFont val="Tahoma"/>
            <charset val="1"/>
          </rPr>
          <t xml:space="preserve">Level 3/4 reclassification </t>
        </r>
      </text>
    </comment>
    <comment ref="S35" authorId="0" shapeId="0">
      <text>
        <r>
          <rPr>
            <sz val="9"/>
            <color indexed="81"/>
            <rFont val="Tahoma"/>
            <charset val="1"/>
          </rPr>
          <t xml:space="preserve">Level 3/4 reclassification </t>
        </r>
      </text>
    </comment>
    <comment ref="AE35" authorId="0" shapeId="0">
      <text>
        <r>
          <rPr>
            <sz val="9"/>
            <color indexed="81"/>
            <rFont val="Tahoma"/>
            <charset val="1"/>
          </rPr>
          <t xml:space="preserve">Change in borrowing - extended loan periods </t>
        </r>
      </text>
    </comment>
    <comment ref="AF35" authorId="0" shapeId="0">
      <text>
        <r>
          <rPr>
            <sz val="9"/>
            <color indexed="81"/>
            <rFont val="Tahoma"/>
            <charset val="1"/>
          </rPr>
          <t xml:space="preserve">Does not include 4 day high demand </t>
        </r>
      </text>
    </comment>
    <comment ref="BP35" authorId="0" shapeId="0">
      <text>
        <r>
          <rPr>
            <sz val="9"/>
            <color indexed="81"/>
            <rFont val="Tahoma"/>
            <charset val="1"/>
          </rPr>
          <t>Amended 12/08/15</t>
        </r>
      </text>
    </comment>
    <comment ref="BQ35" authorId="0" shapeId="0">
      <text>
        <r>
          <rPr>
            <sz val="9"/>
            <color indexed="81"/>
            <rFont val="Tahoma"/>
            <charset val="1"/>
          </rPr>
          <t>Amended 12/08/15</t>
        </r>
      </text>
    </comment>
    <comment ref="J36" authorId="0" shapeId="0">
      <text>
        <r>
          <rPr>
            <sz val="9"/>
            <color indexed="81"/>
            <rFont val="Tahoma"/>
            <charset val="1"/>
          </rPr>
          <t>Project staffing</t>
        </r>
      </text>
    </comment>
    <comment ref="W36" authorId="0" shapeId="0">
      <text>
        <r>
          <rPr>
            <sz val="9"/>
            <color indexed="81"/>
            <rFont val="Tahoma"/>
            <charset val="1"/>
          </rPr>
          <t>Project staffing</t>
        </r>
      </text>
    </comment>
    <comment ref="AH36" authorId="0" shapeId="0">
      <text>
        <r>
          <rPr>
            <sz val="9"/>
            <color indexed="81"/>
            <rFont val="Tahoma"/>
            <charset val="1"/>
          </rPr>
          <t xml:space="preserve">USQ holdings details were made available via Libraries Australia </t>
        </r>
      </text>
    </comment>
    <comment ref="BP36" authorId="0" shapeId="0">
      <text>
        <r>
          <rPr>
            <sz val="9"/>
            <color indexed="81"/>
            <rFont val="Tahoma"/>
            <charset val="1"/>
          </rPr>
          <t>Amended 12/08/15</t>
        </r>
      </text>
    </comment>
    <comment ref="BQ36" authorId="0" shapeId="0">
      <text>
        <r>
          <rPr>
            <sz val="9"/>
            <color indexed="81"/>
            <rFont val="Tahoma"/>
            <charset val="1"/>
          </rPr>
          <t>Amended 12/08/15</t>
        </r>
      </text>
    </comment>
    <comment ref="E37" authorId="0" shapeId="0">
      <text>
        <r>
          <rPr>
            <sz val="9"/>
            <color indexed="81"/>
            <rFont val="Tahoma"/>
            <charset val="1"/>
          </rPr>
          <t xml:space="preserve">Fisher is now open 24/7 cannot include due CAUL definitions_x000D_
</t>
        </r>
      </text>
    </comment>
    <comment ref="F37" authorId="0" shapeId="0">
      <text>
        <r>
          <rPr>
            <sz val="9"/>
            <color indexed="81"/>
            <rFont val="Tahoma"/>
            <charset val="1"/>
          </rPr>
          <t>More seats added to Law and Fisher Library sites. Badham figures not included.</t>
        </r>
      </text>
    </comment>
    <comment ref="AI37" authorId="0" shapeId="0">
      <text>
        <r>
          <rPr>
            <sz val="9"/>
            <color indexed="81"/>
            <rFont val="Tahoma"/>
            <charset val="1"/>
          </rPr>
          <t>Amended 21/07/15</t>
        </r>
      </text>
    </comment>
    <comment ref="AK37" authorId="0" shapeId="0">
      <text>
        <r>
          <rPr>
            <sz val="9"/>
            <color indexed="81"/>
            <rFont val="Tahoma"/>
            <charset val="1"/>
          </rPr>
          <t>Amended 21/07/15</t>
        </r>
      </text>
    </comment>
    <comment ref="BB37" authorId="0" shapeId="0">
      <text>
        <r>
          <rPr>
            <sz val="9"/>
            <color indexed="81"/>
            <rFont val="Tahoma"/>
            <charset val="1"/>
          </rPr>
          <t>Amended 12/08/15</t>
        </r>
      </text>
    </comment>
    <comment ref="BH37" authorId="0" shapeId="0">
      <text>
        <r>
          <rPr>
            <sz val="9"/>
            <color indexed="81"/>
            <rFont val="Tahoma"/>
            <charset val="1"/>
          </rPr>
          <t>Amended 12/08/15</t>
        </r>
      </text>
    </comment>
    <comment ref="BI37" authorId="0" shapeId="0">
      <text>
        <r>
          <rPr>
            <sz val="9"/>
            <color indexed="81"/>
            <rFont val="Tahoma"/>
            <charset val="1"/>
          </rPr>
          <t>Amended 12/08/15</t>
        </r>
      </text>
    </comment>
    <comment ref="BK37" authorId="0" shapeId="0">
      <text>
        <r>
          <rPr>
            <sz val="9"/>
            <color indexed="81"/>
            <rFont val="Tahoma"/>
            <charset val="1"/>
          </rPr>
          <t>Amended 12/08/15</t>
        </r>
      </text>
    </comment>
    <comment ref="BN37" authorId="0" shapeId="0">
      <text>
        <r>
          <rPr>
            <sz val="9"/>
            <color indexed="81"/>
            <rFont val="Tahoma"/>
            <charset val="1"/>
          </rPr>
          <t>Amended 12/08/15</t>
        </r>
      </text>
    </comment>
    <comment ref="BO37" authorId="0" shapeId="0">
      <text>
        <r>
          <rPr>
            <sz val="9"/>
            <color indexed="81"/>
            <rFont val="Tahoma"/>
            <charset val="1"/>
          </rPr>
          <t>Amended 12/08/15</t>
        </r>
      </text>
    </comment>
    <comment ref="BP37" authorId="0" shapeId="0">
      <text>
        <r>
          <rPr>
            <sz val="9"/>
            <color indexed="81"/>
            <rFont val="Tahoma"/>
            <charset val="1"/>
          </rPr>
          <t>18,517</t>
        </r>
      </text>
    </comment>
    <comment ref="BQ37" authorId="0" shapeId="0">
      <text>
        <r>
          <rPr>
            <sz val="9"/>
            <color indexed="81"/>
            <rFont val="Tahoma"/>
            <charset val="1"/>
          </rPr>
          <t>18,517</t>
        </r>
      </text>
    </comment>
    <comment ref="BV37" authorId="0" shapeId="0">
      <text>
        <r>
          <rPr>
            <sz val="9"/>
            <color indexed="81"/>
            <rFont val="Tahoma"/>
            <charset val="1"/>
          </rPr>
          <t>Amended 21/07/15</t>
        </r>
      </text>
    </comment>
    <comment ref="BW37" authorId="0" shapeId="0">
      <text>
        <r>
          <rPr>
            <sz val="9"/>
            <color indexed="81"/>
            <rFont val="Tahoma"/>
            <charset val="1"/>
          </rPr>
          <t>Amended 27/07/15</t>
        </r>
      </text>
    </comment>
    <comment ref="BX37" authorId="0" shapeId="0">
      <text>
        <r>
          <rPr>
            <sz val="9"/>
            <color indexed="81"/>
            <rFont val="Tahoma"/>
            <charset val="1"/>
          </rPr>
          <t>Amended 21/07/15</t>
        </r>
      </text>
    </comment>
    <comment ref="BY37" authorId="0" shapeId="0">
      <text>
        <r>
          <rPr>
            <sz val="9"/>
            <color indexed="81"/>
            <rFont val="Tahoma"/>
            <charset val="1"/>
          </rPr>
          <t>Amended 21/07/15</t>
        </r>
      </text>
    </comment>
    <comment ref="CX37" authorId="0" shapeId="0">
      <text>
        <r>
          <rPr>
            <sz val="9"/>
            <color indexed="81"/>
            <rFont val="Tahoma"/>
            <charset val="1"/>
          </rPr>
          <t>The Sydney eScholarship Repository service does not collect metadata only records</t>
        </r>
      </text>
    </comment>
    <comment ref="CY37" authorId="0" shapeId="0">
      <text>
        <r>
          <rPr>
            <sz val="9"/>
            <color indexed="81"/>
            <rFont val="Tahoma"/>
            <charset val="1"/>
          </rPr>
          <t>The Sydney eScholarship Repository service does not collect metadata only records</t>
        </r>
      </text>
    </comment>
    <comment ref="DB37" authorId="0" shapeId="0">
      <text>
        <r>
          <rPr>
            <sz val="9"/>
            <color indexed="81"/>
            <rFont val="Tahoma"/>
            <charset val="1"/>
          </rPr>
          <t xml:space="preserve">Amended 13/07/15. These figures combine item and bitstream views for Sydney eScholarship Repository and SRO using the DSpace administration package. Cannot guarantee all robots/ spiders excluded. </t>
        </r>
      </text>
    </comment>
    <comment ref="DC37" authorId="0" shapeId="0">
      <text>
        <r>
          <rPr>
            <sz val="9"/>
            <color indexed="81"/>
            <rFont val="Tahoma"/>
            <charset val="1"/>
          </rPr>
          <t>The Sydney eScholarship Repository service does not collect metadat only records</t>
        </r>
      </text>
    </comment>
    <comment ref="DD37" authorId="0" shapeId="0">
      <text>
        <r>
          <rPr>
            <sz val="9"/>
            <color indexed="81"/>
            <rFont val="Tahoma"/>
            <charset val="1"/>
          </rPr>
          <t>Amended 13/07/15.</t>
        </r>
      </text>
    </comment>
    <comment ref="C38" authorId="0" shapeId="0">
      <text>
        <r>
          <rPr>
            <sz val="9"/>
            <color indexed="81"/>
            <rFont val="Tahoma"/>
            <charset val="1"/>
          </rPr>
          <t>Science Library closed and merged with Morris Miller Library April 2014.</t>
        </r>
      </text>
    </comment>
    <comment ref="E38" authorId="0" shapeId="0">
      <text>
        <r>
          <rPr>
            <sz val="9"/>
            <color indexed="81"/>
            <rFont val="Tahoma"/>
            <charset val="1"/>
          </rPr>
          <t>Shortened weekend opening hours.</t>
        </r>
      </text>
    </comment>
    <comment ref="AN38" authorId="0" shapeId="0">
      <text>
        <r>
          <rPr>
            <sz val="9"/>
            <color indexed="81"/>
            <rFont val="Tahoma"/>
            <charset val="1"/>
          </rPr>
          <t>Significant increase on previous year due to weeding associated with consolidation of two libraries into one.</t>
        </r>
      </text>
    </comment>
    <comment ref="AX38" authorId="0" shapeId="0">
      <text>
        <r>
          <rPr>
            <sz val="9"/>
            <color indexed="81"/>
            <rFont val="Tahoma"/>
            <charset val="1"/>
          </rPr>
          <t>5,198 titles withdrawn but unable to quantify volume numbers due to withdrawal being conducted by commercial storage company.</t>
        </r>
      </text>
    </comment>
    <comment ref="BP38" authorId="0" shapeId="0">
      <text>
        <r>
          <rPr>
            <sz val="9"/>
            <color indexed="81"/>
            <rFont val="Tahoma"/>
            <charset val="1"/>
          </rPr>
          <t>Amended 17/08/15</t>
        </r>
      </text>
    </comment>
    <comment ref="BQ38" authorId="0" shapeId="0">
      <text>
        <r>
          <rPr>
            <sz val="9"/>
            <color indexed="81"/>
            <rFont val="Tahoma"/>
            <charset val="1"/>
          </rPr>
          <t>Amended 17/08/15</t>
        </r>
      </text>
    </comment>
    <comment ref="BS38" authorId="0" shapeId="0">
      <text>
        <r>
          <rPr>
            <sz val="9"/>
            <color indexed="81"/>
            <rFont val="Tahoma"/>
            <charset val="1"/>
          </rPr>
          <t>Figures for 2012 and 2013 were revised in line with this method of calculation.</t>
        </r>
      </text>
    </comment>
    <comment ref="BT38" authorId="0" shapeId="0">
      <text>
        <r>
          <rPr>
            <sz val="9"/>
            <color indexed="81"/>
            <rFont val="Tahoma"/>
            <charset val="1"/>
          </rPr>
          <t>Figures for 2012 and 2013 were revised in line with this method of calculation</t>
        </r>
      </text>
    </comment>
    <comment ref="BV38" authorId="0" shapeId="0">
      <text>
        <r>
          <rPr>
            <sz val="9"/>
            <color indexed="81"/>
            <rFont val="Tahoma"/>
            <charset val="1"/>
          </rPr>
          <t>Figures for 2012 and 2013 were revised in line with this method of calculation</t>
        </r>
      </text>
    </comment>
    <comment ref="BW38" authorId="0" shapeId="0">
      <text>
        <r>
          <rPr>
            <sz val="9"/>
            <color indexed="81"/>
            <rFont val="Tahoma"/>
            <charset val="1"/>
          </rPr>
          <t>Figures for 2012 and 2013 were revised in line with this method of calculation</t>
        </r>
      </text>
    </comment>
    <comment ref="BX38" authorId="0" shapeId="0">
      <text>
        <r>
          <rPr>
            <sz val="9"/>
            <color indexed="81"/>
            <rFont val="Tahoma"/>
            <charset val="1"/>
          </rPr>
          <t>Figures for 2012 and 2013 were revised in line with this method of calculation</t>
        </r>
      </text>
    </comment>
    <comment ref="DB38" authorId="0" shapeId="0">
      <text>
        <r>
          <rPr>
            <sz val="9"/>
            <color indexed="81"/>
            <rFont val="Tahoma"/>
            <charset val="1"/>
          </rPr>
          <t>Now correctly includes only downloads. 2013 figure to be amended.</t>
        </r>
      </text>
    </comment>
    <comment ref="BP39" authorId="0" shapeId="0">
      <text>
        <r>
          <rPr>
            <sz val="9"/>
            <color indexed="81"/>
            <rFont val="Tahoma"/>
            <charset val="1"/>
          </rPr>
          <t>Amended 17/08/15</t>
        </r>
      </text>
    </comment>
    <comment ref="BQ39" authorId="0" shapeId="0">
      <text>
        <r>
          <rPr>
            <sz val="9"/>
            <color indexed="81"/>
            <rFont val="Tahoma"/>
            <charset val="1"/>
          </rPr>
          <t>Amended 17/08/15</t>
        </r>
      </text>
    </comment>
    <comment ref="BD40" authorId="0" shapeId="0">
      <text>
        <r>
          <rPr>
            <sz val="9"/>
            <color indexed="81"/>
            <rFont val="Tahoma"/>
            <charset val="1"/>
          </rPr>
          <t>Amended 17/08/15</t>
        </r>
      </text>
    </comment>
    <comment ref="BE40" authorId="0" shapeId="0">
      <text>
        <r>
          <rPr>
            <sz val="9"/>
            <color indexed="81"/>
            <rFont val="Tahoma"/>
            <charset val="1"/>
          </rPr>
          <t>Amended 17/08/15</t>
        </r>
      </text>
    </comment>
    <comment ref="BN40" authorId="0" shapeId="0">
      <text>
        <r>
          <rPr>
            <sz val="9"/>
            <color indexed="81"/>
            <rFont val="Tahoma"/>
            <charset val="1"/>
          </rPr>
          <t>Amended 17/08/15</t>
        </r>
      </text>
    </comment>
    <comment ref="BO40" authorId="0" shapeId="0">
      <text>
        <r>
          <rPr>
            <sz val="9"/>
            <color indexed="81"/>
            <rFont val="Tahoma"/>
            <charset val="1"/>
          </rPr>
          <t>Amended 17/08/15</t>
        </r>
      </text>
    </comment>
    <comment ref="BP40" authorId="0" shapeId="0">
      <text>
        <r>
          <rPr>
            <sz val="9"/>
            <color indexed="81"/>
            <rFont val="Tahoma"/>
            <charset val="1"/>
          </rPr>
          <t>Amended 17/08/15</t>
        </r>
      </text>
    </comment>
    <comment ref="BQ40" authorId="0" shapeId="0">
      <text>
        <r>
          <rPr>
            <sz val="9"/>
            <color indexed="81"/>
            <rFont val="Tahoma"/>
            <charset val="1"/>
          </rPr>
          <t>Amended 17/08/15</t>
        </r>
      </text>
    </comment>
    <comment ref="L41" authorId="0" shapeId="0">
      <text>
        <r>
          <rPr>
            <sz val="9"/>
            <color indexed="81"/>
            <rFont val="Tahoma"/>
            <charset val="1"/>
          </rPr>
          <t>Redundancy of all L3 CSO roles.</t>
        </r>
      </text>
    </comment>
    <comment ref="AT41" authorId="0" shapeId="0">
      <text>
        <r>
          <rPr>
            <sz val="9"/>
            <color indexed="81"/>
            <rFont val="Tahoma"/>
            <charset val="1"/>
          </rPr>
          <t>Major new addition in 2014 was EBSCOhost eBook Academic Collection.  _x000D_
The 2014 Value includes:_x000D_
ACLS Humanities Ebooks_x000D_
ACM Digital Library_x000D_
Australian Bureau of Statistics_x000D_
CABI Front File_x000D_
CCH Academic online_x000D_
Classical music in video_x000D_
Classical music library_x000D_
Counseling and psychotherapy transcripts_x000D_
CRC Netbase, Engnetbase, Mathnetbase, Nanonetbase, Statsnetbase_x000D_
Credo Reference General Reference_x000D_
Defining gender_x000D_
Electronic enlightenment_x000D_
Elsevier ebooks finance_x000D_
Elsevier books_x000D_
Ethnographic video online_x000D_
Galegroup virtual reference library_x000D_
IEEE_XPLORE_COLLOQUIUM_x000D_
IEEE_XPLORE_CONFERENCE_PROCEEDINGS_x000D_
IEEE_XPLORE_STANDARDS_x000D_
Informit eLibrary monographs_x000D_
Info-Sci Books_x000D_
Institute of Southeast Asian Studies ebooks_x000D_
Kluwer arbitration books_x000D_
Knovel ebooks_x000D_
Legal classics library_x000D_
Library of Latin texts A &amp; B_x000D_
MCGRAW_HILL_ACCESS_ENGINEERING_x000D_
MD Consult core collection eBooks_x000D_
MITCogNet_x000D_
OECD ILibrary complete_x000D_
Oxford reference online premium collection_x000D_
Pscybooks_x000D_
Romanticism redefined_x000D_
Sage research methods online_x000D_
SPIE Digital Library eBooks_x000D_
Springerlink Lecture notes in mathematics_x000D_
Oxford scholarship online business and management_x000D_
Oxford Scholarship online economics and finance_x000D_
Oxford scholarhsip online political science_x000D_
Oxford shcolarship online religion_x000D_
World bank eblibrary publications</t>
        </r>
      </text>
    </comment>
    <comment ref="BG41" authorId="0" shapeId="0">
      <text>
        <r>
          <rPr>
            <sz val="9"/>
            <color indexed="81"/>
            <rFont val="Tahoma"/>
            <charset val="1"/>
          </rPr>
          <t>Amended 26/08/15</t>
        </r>
      </text>
    </comment>
    <comment ref="BH41" authorId="0" shapeId="0">
      <text>
        <r>
          <rPr>
            <sz val="9"/>
            <color indexed="81"/>
            <rFont val="Tahoma"/>
            <charset val="1"/>
          </rPr>
          <t>Amended 26/08/15</t>
        </r>
      </text>
    </comment>
    <comment ref="BI41" authorId="0" shapeId="0">
      <text>
        <r>
          <rPr>
            <sz val="9"/>
            <color indexed="81"/>
            <rFont val="Tahoma"/>
            <charset val="1"/>
          </rPr>
          <t>Amended 26/08/15</t>
        </r>
      </text>
    </comment>
    <comment ref="BK41" authorId="0" shapeId="0">
      <text>
        <r>
          <rPr>
            <sz val="9"/>
            <color indexed="81"/>
            <rFont val="Tahoma"/>
            <charset val="1"/>
          </rPr>
          <t>Amended 26/08/15</t>
        </r>
      </text>
    </comment>
    <comment ref="BP41" authorId="0" shapeId="0">
      <text>
        <r>
          <rPr>
            <sz val="9"/>
            <color indexed="81"/>
            <rFont val="Tahoma"/>
            <charset val="1"/>
          </rPr>
          <t>Amended 17/08/15</t>
        </r>
      </text>
    </comment>
    <comment ref="BQ41" authorId="0" shapeId="0">
      <text>
        <r>
          <rPr>
            <sz val="9"/>
            <color indexed="81"/>
            <rFont val="Tahoma"/>
            <charset val="1"/>
          </rPr>
          <t>Amended 17/08/15</t>
        </r>
      </text>
    </comment>
    <comment ref="BW41" authorId="0" shapeId="0">
      <text>
        <r>
          <rPr>
            <sz val="9"/>
            <color indexed="81"/>
            <rFont val="Tahoma"/>
            <charset val="1"/>
          </rPr>
          <t>Includes redundancy payments</t>
        </r>
      </text>
    </comment>
    <comment ref="BY41" authorId="0" shapeId="0">
      <text>
        <r>
          <rPr>
            <sz val="9"/>
            <color indexed="81"/>
            <rFont val="Tahoma"/>
            <charset val="1"/>
          </rPr>
          <t>$736k Reid Library refurbishment, $153k Pure implementation, $52k ANDS, ASSDA, Auslit, $30k EBPLI, $177k bequests, $1k CARS</t>
        </r>
      </text>
    </comment>
    <comment ref="CY41" authorId="0" shapeId="0">
      <text>
        <r>
          <rPr>
            <sz val="9"/>
            <color indexed="81"/>
            <rFont val="Tahoma"/>
            <charset val="1"/>
          </rPr>
          <t>Cannot provide an accurate figure as University of Western Australia migrated to a new repository system during 2014.</t>
        </r>
      </text>
    </comment>
    <comment ref="CZ41" authorId="0" shapeId="0">
      <text>
        <r>
          <rPr>
            <sz val="9"/>
            <color indexed="81"/>
            <rFont val="Tahoma"/>
            <charset val="1"/>
          </rPr>
          <t>Cannot provide an accurate figure as University of Western Australia migrated to a new repository system during 2014.</t>
        </r>
      </text>
    </comment>
    <comment ref="DB41" authorId="0" shapeId="0">
      <text>
        <r>
          <rPr>
            <sz val="9"/>
            <color indexed="81"/>
            <rFont val="Tahoma"/>
            <charset val="1"/>
          </rPr>
          <t>Cannot provide an accurate figure as University of Western Australia migrated to a new repository system during 2014.</t>
        </r>
      </text>
    </comment>
    <comment ref="DC41" authorId="0" shapeId="0">
      <text>
        <r>
          <rPr>
            <sz val="9"/>
            <color indexed="81"/>
            <rFont val="Tahoma"/>
            <charset val="1"/>
          </rPr>
          <t>Cannot provide an accurate figure as University of Western Australia migrated to a new repository system during 2014.</t>
        </r>
      </text>
    </comment>
    <comment ref="DD41" authorId="0" shapeId="0">
      <text>
        <r>
          <rPr>
            <sz val="9"/>
            <color indexed="81"/>
            <rFont val="Tahoma"/>
            <charset val="1"/>
          </rPr>
          <t>Cannot provide an accurate figure as University of Western Australia migrated to a new repository system during 2014.</t>
        </r>
      </text>
    </comment>
    <comment ref="BD42" authorId="0" shapeId="0">
      <text>
        <r>
          <rPr>
            <sz val="9"/>
            <color indexed="81"/>
            <rFont val="Tahoma"/>
            <charset val="1"/>
          </rPr>
          <t>Amended 24/08/15</t>
        </r>
      </text>
    </comment>
    <comment ref="BE42" authorId="0" shapeId="0">
      <text>
        <r>
          <rPr>
            <sz val="9"/>
            <color indexed="81"/>
            <rFont val="Tahoma"/>
            <charset val="1"/>
          </rPr>
          <t>Amended 24/08/15</t>
        </r>
      </text>
    </comment>
    <comment ref="BN42" authorId="0" shapeId="0">
      <text>
        <r>
          <rPr>
            <sz val="9"/>
            <color indexed="81"/>
            <rFont val="Tahoma"/>
            <charset val="1"/>
          </rPr>
          <t>Amended 24/08/15</t>
        </r>
      </text>
    </comment>
    <comment ref="BO42" authorId="0" shapeId="0">
      <text>
        <r>
          <rPr>
            <sz val="9"/>
            <color indexed="81"/>
            <rFont val="Tahoma"/>
            <charset val="1"/>
          </rPr>
          <t>Amended 24/08/15</t>
        </r>
      </text>
    </comment>
    <comment ref="BP42" authorId="0" shapeId="0">
      <text>
        <r>
          <rPr>
            <sz val="9"/>
            <color indexed="81"/>
            <rFont val="Tahoma"/>
            <charset val="1"/>
          </rPr>
          <t>Amended 24/08/15</t>
        </r>
      </text>
    </comment>
    <comment ref="BQ42" authorId="0" shapeId="0">
      <text>
        <r>
          <rPr>
            <sz val="9"/>
            <color indexed="81"/>
            <rFont val="Tahoma"/>
            <charset val="1"/>
          </rPr>
          <t>Amended 24/08/15</t>
        </r>
      </text>
    </comment>
    <comment ref="AN43" authorId="0" shapeId="0">
      <text>
        <r>
          <rPr>
            <sz val="9"/>
            <color indexed="81"/>
            <rFont val="Tahoma"/>
            <charset val="1"/>
          </rPr>
          <t>2013 included large withdrawal project.</t>
        </r>
      </text>
    </comment>
    <comment ref="AR43" authorId="0" shapeId="0">
      <text>
        <r>
          <rPr>
            <sz val="9"/>
            <color indexed="81"/>
            <rFont val="Tahoma"/>
            <charset val="1"/>
          </rPr>
          <t>Includes all gratis, purchased, subscribed and patron-driven e-books, and streamed videos</t>
        </r>
      </text>
    </comment>
    <comment ref="AT43" authorId="0" shapeId="0">
      <text>
        <r>
          <rPr>
            <sz val="9"/>
            <color indexed="81"/>
            <rFont val="Tahoma"/>
            <charset val="1"/>
          </rPr>
          <t>Package titles:_x000D_
Austroads_x000D_
CCH online_x000D_
Checkpoint_x000D_
Clarity english_x000D_
Early ostepoathy books_x000D_
ebook Academic subscription collection - worldwide (Ebsco)_x000D_
Ebrary academic complete international subscription collection_x000D_
Greenfile_x000D_
Heinonline_x000D_
IEEE wiley ebooks_x000D_
Kluwer arbitration online_x000D_
Knowledge unlatched pilot collection_x000D_
Mosbys nursing consult_x000D_
OECD ilibrary_x000D_
OregonPDF in health &amp; performance_x000D_
Oxford reference online_x000D_
Sage research methods online_x000D_
Stahls essential psychopharmacology_x000D_
Seven dimensions streamed videos_x000D_
Safetycare streamed videos</t>
        </r>
      </text>
    </comment>
    <comment ref="BA43" authorId="0" shapeId="0">
      <text>
        <r>
          <rPr>
            <sz val="9"/>
            <color indexed="81"/>
            <rFont val="Tahoma"/>
            <charset val="1"/>
          </rPr>
          <t>Includes subscription and gratils titles.</t>
        </r>
      </text>
    </comment>
    <comment ref="BF43" authorId="0" shapeId="0">
      <text>
        <r>
          <rPr>
            <sz val="9"/>
            <color indexed="81"/>
            <rFont val="Tahoma"/>
            <charset val="1"/>
          </rPr>
          <t>Serials rescaling audit including standing orders</t>
        </r>
      </text>
    </comment>
    <comment ref="BM43" authorId="0" shapeId="0">
      <text>
        <r>
          <rPr>
            <sz val="9"/>
            <color indexed="81"/>
            <rFont val="Tahoma"/>
            <charset val="1"/>
          </rPr>
          <t>A number of open access e-journals were added in 2014.</t>
        </r>
      </text>
    </comment>
    <comment ref="BP43" authorId="0" shapeId="0">
      <text>
        <r>
          <rPr>
            <sz val="9"/>
            <color indexed="81"/>
            <rFont val="Tahoma"/>
            <charset val="1"/>
          </rPr>
          <t>Amended 24/08/15</t>
        </r>
      </text>
    </comment>
    <comment ref="BQ43" authorId="0" shapeId="0">
      <text>
        <r>
          <rPr>
            <sz val="9"/>
            <color indexed="81"/>
            <rFont val="Tahoma"/>
            <charset val="1"/>
          </rPr>
          <t>Amended 24/08/15</t>
        </r>
      </text>
    </comment>
    <comment ref="CV43" authorId="0" shapeId="0">
      <text>
        <r>
          <rPr>
            <sz val="9"/>
            <color indexed="81"/>
            <rFont val="Tahoma"/>
            <charset val="1"/>
          </rPr>
          <t>Open Repository only, does not include items repressed on dark repository</t>
        </r>
      </text>
    </comment>
    <comment ref="CX43" authorId="0" shapeId="0">
      <text>
        <r>
          <rPr>
            <sz val="9"/>
            <color indexed="81"/>
            <rFont val="Tahoma"/>
            <charset val="1"/>
          </rPr>
          <t>Open Repository only</t>
        </r>
      </text>
    </comment>
    <comment ref="CY43" authorId="0" shapeId="0">
      <text>
        <r>
          <rPr>
            <sz val="9"/>
            <color indexed="81"/>
            <rFont val="Tahoma"/>
            <charset val="1"/>
          </rPr>
          <t>Open Repository only</t>
        </r>
      </text>
    </comment>
    <comment ref="CZ43" authorId="0" shapeId="0">
      <text>
        <r>
          <rPr>
            <sz val="9"/>
            <color indexed="81"/>
            <rFont val="Tahoma"/>
            <charset val="1"/>
          </rPr>
          <t>Open Repository only</t>
        </r>
      </text>
    </comment>
    <comment ref="DA43" authorId="0" shapeId="0">
      <text>
        <r>
          <rPr>
            <sz val="9"/>
            <color indexed="81"/>
            <rFont val="Tahoma"/>
            <charset val="1"/>
          </rPr>
          <t>Open Repository only</t>
        </r>
      </text>
    </comment>
    <comment ref="AE44" authorId="0" shapeId="0">
      <text>
        <r>
          <rPr>
            <sz val="9"/>
            <color indexed="81"/>
            <rFont val="Tahoma"/>
            <charset val="1"/>
          </rPr>
          <t>ILMS in 2013 did not properly normalize loans data - hence in the increase in 2014</t>
        </r>
      </text>
    </comment>
    <comment ref="AF44" authorId="0" shapeId="0">
      <text>
        <r>
          <rPr>
            <sz val="9"/>
            <color indexed="81"/>
            <rFont val="Tahoma"/>
            <charset val="1"/>
          </rPr>
          <t>ILMS in 2013 did not properly normalize loans data - hence in the increase in 2014</t>
        </r>
      </text>
    </comment>
    <comment ref="AK44" authorId="0" shapeId="0">
      <text>
        <r>
          <rPr>
            <sz val="9"/>
            <color indexed="81"/>
            <rFont val="Tahoma"/>
            <charset val="1"/>
          </rPr>
          <t xml:space="preserve">2 Library refurbishments (closures) and 1 Library with reduced collection and services had a negative impact on total gate count numbers. </t>
        </r>
      </text>
    </comment>
    <comment ref="AM44" authorId="0" shapeId="0">
      <text>
        <r>
          <rPr>
            <sz val="9"/>
            <color indexed="81"/>
            <rFont val="Tahoma"/>
            <charset val="1"/>
          </rPr>
          <t xml:space="preserve">Added eBooks, in line with definition. </t>
        </r>
      </text>
    </comment>
    <comment ref="AN44" authorId="0" shapeId="0">
      <text>
        <r>
          <rPr>
            <sz val="9"/>
            <color indexed="81"/>
            <rFont val="Tahoma"/>
            <charset val="1"/>
          </rPr>
          <t xml:space="preserve">Library deselection program was put in place. </t>
        </r>
      </text>
    </comment>
    <comment ref="BN44" authorId="0" shapeId="0">
      <text>
        <r>
          <rPr>
            <sz val="9"/>
            <color indexed="81"/>
            <rFont val="Tahoma"/>
            <charset val="1"/>
          </rPr>
          <t>Amended 24/08/15</t>
        </r>
      </text>
    </comment>
    <comment ref="BO44" authorId="0" shapeId="0">
      <text>
        <r>
          <rPr>
            <sz val="9"/>
            <color indexed="81"/>
            <rFont val="Tahoma"/>
            <charset val="1"/>
          </rPr>
          <t>Amended 24/08/15</t>
        </r>
      </text>
    </comment>
    <comment ref="BP44" authorId="0" shapeId="0">
      <text>
        <r>
          <rPr>
            <sz val="9"/>
            <color indexed="81"/>
            <rFont val="Tahoma"/>
            <charset val="1"/>
          </rPr>
          <t>Amended 24/08/15</t>
        </r>
      </text>
    </comment>
    <comment ref="BQ44" authorId="0" shapeId="0">
      <text>
        <r>
          <rPr>
            <sz val="9"/>
            <color indexed="81"/>
            <rFont val="Tahoma"/>
            <charset val="1"/>
          </rPr>
          <t>Amended 24/08/15</t>
        </r>
      </text>
    </comment>
    <comment ref="BZ44" authorId="0" shapeId="0">
      <text>
        <r>
          <rPr>
            <sz val="9"/>
            <color indexed="81"/>
            <rFont val="Tahoma"/>
            <charset val="1"/>
          </rPr>
          <t xml:space="preserve">Added electronic books and Journals. </t>
        </r>
      </text>
    </comment>
    <comment ref="CX44" authorId="0" shapeId="0">
      <text>
        <r>
          <rPr>
            <sz val="9"/>
            <color indexed="81"/>
            <rFont val="Tahoma"/>
            <charset val="1"/>
          </rPr>
          <t>UWS converted many metadata records to full text in 2014</t>
        </r>
      </text>
    </comment>
    <comment ref="D46" authorId="0" shapeId="0">
      <text>
        <r>
          <rPr>
            <sz val="9"/>
            <color indexed="81"/>
            <rFont val="Tahoma"/>
            <charset val="1"/>
          </rPr>
          <t>Updated to include refurbished space at South Campus Library.</t>
        </r>
      </text>
    </comment>
    <comment ref="E46" authorId="0" shapeId="0">
      <text>
        <r>
          <rPr>
            <sz val="9"/>
            <color indexed="81"/>
            <rFont val="Tahoma"/>
            <charset val="1"/>
          </rPr>
          <t>Increase to 98 hours for the last four weeks of each semester.</t>
        </r>
      </text>
    </comment>
    <comment ref="AC46" authorId="0" shapeId="0">
      <text>
        <r>
          <rPr>
            <sz val="9"/>
            <color indexed="81"/>
            <rFont val="Tahoma"/>
            <charset val="1"/>
          </rPr>
          <t>Drop due to change in AUT orientation programme in 2014 with reduced number of student participation in Library sessions.</t>
        </r>
      </text>
    </comment>
    <comment ref="AM46" authorId="0" shapeId="0">
      <text>
        <r>
          <rPr>
            <sz val="9"/>
            <color indexed="81"/>
            <rFont val="Tahoma"/>
            <charset val="1"/>
          </rPr>
          <t>Drop due to increase in e-book purchases and reduction in print budget.</t>
        </r>
      </text>
    </comment>
    <comment ref="AQ46" authorId="0" shapeId="0">
      <text>
        <r>
          <rPr>
            <sz val="9"/>
            <color indexed="81"/>
            <rFont val="Tahoma"/>
            <charset val="1"/>
          </rPr>
          <t>Includes significant reduction of monograph collection.</t>
        </r>
      </text>
    </comment>
    <comment ref="BP46" authorId="0" shapeId="0">
      <text>
        <r>
          <rPr>
            <sz val="9"/>
            <color indexed="81"/>
            <rFont val="Tahoma"/>
            <charset val="1"/>
          </rPr>
          <t>Amended 29/07/15.</t>
        </r>
      </text>
    </comment>
    <comment ref="BQ46" authorId="0" shapeId="0">
      <text>
        <r>
          <rPr>
            <sz val="9"/>
            <color indexed="81"/>
            <rFont val="Tahoma"/>
            <charset val="1"/>
          </rPr>
          <t>Amended 29/07/15</t>
        </r>
      </text>
    </comment>
    <comment ref="AR48" authorId="0" shapeId="0">
      <text>
        <r>
          <rPr>
            <sz val="9"/>
            <color indexed="81"/>
            <rFont val="Tahoma"/>
            <charset val="1"/>
          </rPr>
          <t>Calculation method changed</t>
        </r>
      </text>
    </comment>
    <comment ref="BJ48" authorId="0" shapeId="0">
      <text>
        <r>
          <rPr>
            <sz val="9"/>
            <color indexed="81"/>
            <rFont val="Tahoma"/>
            <charset val="1"/>
          </rPr>
          <t>Amended 05/08/15</t>
        </r>
      </text>
    </comment>
    <comment ref="BM48" authorId="0" shapeId="0">
      <text>
        <r>
          <rPr>
            <sz val="9"/>
            <color indexed="81"/>
            <rFont val="Tahoma"/>
            <charset val="1"/>
          </rPr>
          <t>Duplication removed</t>
        </r>
      </text>
    </comment>
    <comment ref="BP48" authorId="0" shapeId="0">
      <text>
        <r>
          <rPr>
            <sz val="9"/>
            <color indexed="81"/>
            <rFont val="Tahoma"/>
            <charset val="1"/>
          </rPr>
          <t>Amended 10/08/15</t>
        </r>
      </text>
    </comment>
    <comment ref="BQ48" authorId="0" shapeId="0">
      <text>
        <r>
          <rPr>
            <sz val="9"/>
            <color indexed="81"/>
            <rFont val="Tahoma"/>
            <charset val="1"/>
          </rPr>
          <t>Amended 10/08/15</t>
        </r>
      </text>
    </comment>
    <comment ref="BX48" authorId="0" shapeId="0">
      <text>
        <r>
          <rPr>
            <sz val="9"/>
            <color indexed="81"/>
            <rFont val="Tahoma"/>
            <charset val="1"/>
          </rPr>
          <t>May include some Common Courses costs</t>
        </r>
      </text>
    </comment>
    <comment ref="C49" authorId="0" shapeId="0">
      <text>
        <r>
          <rPr>
            <sz val="9"/>
            <color indexed="81"/>
            <rFont val="Tahoma"/>
            <charset val="1"/>
          </rPr>
          <t>Now includes the separate Archives premises (managed by the Library)</t>
        </r>
      </text>
    </comment>
    <comment ref="AH49" authorId="0" shapeId="0">
      <text>
        <r>
          <rPr>
            <sz val="9"/>
            <color indexed="81"/>
            <rFont val="Tahoma"/>
            <charset val="1"/>
          </rPr>
          <t>Includes BONUS+ = 8,844</t>
        </r>
      </text>
    </comment>
    <comment ref="AI49" authorId="0" shapeId="0">
      <text>
        <r>
          <rPr>
            <sz val="9"/>
            <color indexed="81"/>
            <rFont val="Tahoma"/>
            <charset val="1"/>
          </rPr>
          <t>Includes BONUS+ = 4,448</t>
        </r>
      </text>
    </comment>
    <comment ref="BP49" authorId="0" shapeId="0">
      <text>
        <r>
          <rPr>
            <sz val="9"/>
            <color indexed="81"/>
            <rFont val="Tahoma"/>
            <charset val="1"/>
          </rPr>
          <t>Amended 10/08/15</t>
        </r>
      </text>
    </comment>
    <comment ref="BQ49" authorId="0" shapeId="0">
      <text>
        <r>
          <rPr>
            <sz val="9"/>
            <color indexed="81"/>
            <rFont val="Tahoma"/>
            <charset val="1"/>
          </rPr>
          <t>Amended 10/08/15</t>
        </r>
      </text>
    </comment>
    <comment ref="CU49" authorId="0" shapeId="0">
      <text>
        <r>
          <rPr>
            <sz val="9"/>
            <color indexed="81"/>
            <rFont val="Tahoma"/>
            <charset val="1"/>
          </rPr>
          <t>All 2014 IR data are unavailable as a result of a software issue</t>
        </r>
      </text>
    </comment>
    <comment ref="G50" authorId="0" shapeId="0">
      <text>
        <r>
          <rPr>
            <sz val="9"/>
            <color indexed="81"/>
            <rFont val="Tahoma"/>
            <charset val="1"/>
          </rPr>
          <t>New Off Campus storage facility increased shelving capacity by 11,000m</t>
        </r>
      </text>
    </comment>
    <comment ref="H50" authorId="0" shapeId="0">
      <text>
        <r>
          <rPr>
            <sz val="9"/>
            <color indexed="81"/>
            <rFont val="Tahoma"/>
            <charset val="1"/>
          </rPr>
          <t>Art collection transferred to Gus Fisher Gallery</t>
        </r>
      </text>
    </comment>
    <comment ref="BP50" authorId="0" shapeId="0">
      <text>
        <r>
          <rPr>
            <sz val="9"/>
            <color indexed="81"/>
            <rFont val="Tahoma"/>
            <charset val="1"/>
          </rPr>
          <t>Amended 11/08/15</t>
        </r>
      </text>
    </comment>
    <comment ref="BQ50" authorId="0" shapeId="0">
      <text>
        <r>
          <rPr>
            <sz val="9"/>
            <color indexed="81"/>
            <rFont val="Tahoma"/>
            <charset val="1"/>
          </rPr>
          <t>Amended 11/08/15</t>
        </r>
      </text>
    </comment>
    <comment ref="CX50" authorId="0" shapeId="0">
      <text>
        <r>
          <rPr>
            <sz val="9"/>
            <color indexed="81"/>
            <rFont val="Tahoma"/>
            <charset val="1"/>
          </rPr>
          <t>Error with 2013 count, a section of the repository was excluded.</t>
        </r>
      </text>
    </comment>
    <comment ref="D51" authorId="0" shapeId="0">
      <text>
        <r>
          <rPr>
            <sz val="9"/>
            <color indexed="81"/>
            <rFont val="Tahoma"/>
            <charset val="1"/>
          </rPr>
          <t>Added in storage location Bay 26 UC Warehouse for 2014.  Noting that further changes will apply with the Education Library merger in 2017</t>
        </r>
      </text>
    </comment>
    <comment ref="E51" authorId="0" shapeId="0">
      <text>
        <r>
          <rPr>
            <sz val="9"/>
            <color indexed="81"/>
            <rFont val="Tahoma"/>
            <charset val="1"/>
          </rPr>
          <t>Changes to opening hours made in 2014</t>
        </r>
      </text>
    </comment>
    <comment ref="F51" authorId="0" shapeId="0">
      <text>
        <r>
          <rPr>
            <sz val="9"/>
            <color indexed="81"/>
            <rFont val="Tahoma"/>
            <charset val="1"/>
          </rPr>
          <t>MB has 58 seats - turned end room into office space</t>
        </r>
      </text>
    </comment>
    <comment ref="H51" authorId="0" shapeId="0">
      <text>
        <r>
          <rPr>
            <sz val="9"/>
            <color indexed="81"/>
            <rFont val="Tahoma"/>
            <charset val="1"/>
          </rPr>
          <t>We can?t be entirely accurate as Minisis doesn?t do this kind of reporting yet. The increase is not as big as usual, because we had a moratorium on for most of 2014. However, we took in a couple of sizeable collections that we had committed to in the past</t>
        </r>
      </text>
    </comment>
    <comment ref="AG51" authorId="0" shapeId="0">
      <text>
        <r>
          <rPr>
            <sz val="9"/>
            <color indexed="81"/>
            <rFont val="Tahoma"/>
            <charset val="1"/>
          </rPr>
          <t>1249 ULANZ_x000D_
734 CTA</t>
        </r>
      </text>
    </comment>
    <comment ref="BP51" authorId="0" shapeId="0">
      <text>
        <r>
          <rPr>
            <sz val="9"/>
            <color indexed="81"/>
            <rFont val="Tahoma"/>
            <charset val="1"/>
          </rPr>
          <t>Amended 11/08/15</t>
        </r>
      </text>
    </comment>
    <comment ref="BQ51" authorId="0" shapeId="0">
      <text>
        <r>
          <rPr>
            <sz val="9"/>
            <color indexed="81"/>
            <rFont val="Tahoma"/>
            <charset val="1"/>
          </rPr>
          <t>Amended 11/08/15</t>
        </r>
      </text>
    </comment>
    <comment ref="CV51" authorId="0" shapeId="0">
      <text>
        <r>
          <rPr>
            <sz val="9"/>
            <color indexed="81"/>
            <rFont val="Tahoma"/>
            <charset val="1"/>
          </rPr>
          <t>We have removed some of the titles in the withdrawn section</t>
        </r>
      </text>
    </comment>
    <comment ref="AB52" authorId="0" shapeId="0">
      <text>
        <r>
          <rPr>
            <sz val="9"/>
            <color indexed="81"/>
            <rFont val="Tahoma"/>
            <charset val="1"/>
          </rPr>
          <t>This information ceased to be collated in 2014</t>
        </r>
      </text>
    </comment>
    <comment ref="AC52" authorId="0" shapeId="0">
      <text>
        <r>
          <rPr>
            <sz val="9"/>
            <color indexed="81"/>
            <rFont val="Tahoma"/>
            <charset val="1"/>
          </rPr>
          <t>This information ceased to be collated in 2014</t>
        </r>
      </text>
    </comment>
    <comment ref="AG52" authorId="0" shapeId="0">
      <text>
        <r>
          <rPr>
            <sz val="9"/>
            <color indexed="81"/>
            <rFont val="Tahoma"/>
            <charset val="1"/>
          </rPr>
          <t>Prior to implementation of the LMS a purge of patron records reduced the ULANZ and other Uni users loans figure for 2014.</t>
        </r>
      </text>
    </comment>
    <comment ref="AW52" authorId="0" shapeId="0">
      <text>
        <r>
          <rPr>
            <sz val="9"/>
            <color indexed="81"/>
            <rFont val="Tahoma"/>
            <charset val="1"/>
          </rPr>
          <t>Currently can only report on items in Alma.  These give a combination of issues and volumes</t>
        </r>
      </text>
    </comment>
    <comment ref="AX52" authorId="0" shapeId="0">
      <text>
        <r>
          <rPr>
            <sz val="9"/>
            <color indexed="81"/>
            <rFont val="Tahoma"/>
            <charset val="1"/>
          </rPr>
          <t>Currently can only report on items in Alma. These give a combination of issues and volumes</t>
        </r>
      </text>
    </comment>
    <comment ref="AY52" authorId="0" shapeId="0">
      <text>
        <r>
          <rPr>
            <sz val="9"/>
            <color indexed="81"/>
            <rFont val="Tahoma"/>
            <charset val="1"/>
          </rPr>
          <t>Cumulative figure still largely accurate. 2014 component will be high because based on item records which include issues as well as volumes</t>
        </r>
      </text>
    </comment>
    <comment ref="BA52" authorId="0" shapeId="0">
      <text>
        <r>
          <rPr>
            <sz val="9"/>
            <color indexed="81"/>
            <rFont val="Tahoma"/>
            <charset val="1"/>
          </rPr>
          <t>2013 figure included back files</t>
        </r>
      </text>
    </comment>
    <comment ref="BP52" authorId="0" shapeId="0">
      <text>
        <r>
          <rPr>
            <sz val="9"/>
            <color indexed="81"/>
            <rFont val="Tahoma"/>
            <charset val="1"/>
          </rPr>
          <t>Amended 12/08/15</t>
        </r>
      </text>
    </comment>
    <comment ref="BQ52" authorId="0" shapeId="0">
      <text>
        <r>
          <rPr>
            <sz val="9"/>
            <color indexed="81"/>
            <rFont val="Tahoma"/>
            <charset val="1"/>
          </rPr>
          <t>Amended 12/08/15</t>
        </r>
      </text>
    </comment>
    <comment ref="BT52" authorId="0" shapeId="0">
      <text>
        <r>
          <rPr>
            <sz val="9"/>
            <color indexed="81"/>
            <rFont val="Tahoma"/>
            <charset val="1"/>
          </rPr>
          <t>Amended 20/04/16</t>
        </r>
      </text>
    </comment>
    <comment ref="BU52" authorId="0" shapeId="0">
      <text>
        <r>
          <rPr>
            <sz val="9"/>
            <color indexed="81"/>
            <rFont val="Tahoma"/>
            <charset val="1"/>
          </rPr>
          <t>Amended 20/04/16
Corrected 11/1/17</t>
        </r>
      </text>
    </comment>
    <comment ref="BX52" authorId="0" shapeId="0">
      <text>
        <r>
          <rPr>
            <sz val="9"/>
            <color indexed="81"/>
            <rFont val="Tahoma"/>
            <charset val="1"/>
          </rPr>
          <t>Amended 20/04/16</t>
        </r>
      </text>
    </comment>
    <comment ref="CB52" authorId="0" shapeId="0">
      <text>
        <r>
          <rPr>
            <sz val="9"/>
            <color indexed="81"/>
            <rFont val="Tahoma"/>
            <charset val="1"/>
          </rPr>
          <t>Prior to implementation of the LMS a purge of patron records reduced the ULANZ and other Uni users figure for 2014.</t>
        </r>
      </text>
    </comment>
    <comment ref="CX52" authorId="0" shapeId="0">
      <text>
        <r>
          <rPr>
            <sz val="9"/>
            <color indexed="81"/>
            <rFont val="Tahoma"/>
            <charset val="1"/>
          </rPr>
          <t>Total reflects removal of theses digitized for interloan</t>
        </r>
      </text>
    </comment>
    <comment ref="AK53" authorId="0" shapeId="0">
      <text>
        <r>
          <rPr>
            <sz val="9"/>
            <color indexed="81"/>
            <rFont val="Tahoma"/>
            <charset val="1"/>
          </rPr>
          <t>Includes estimated periods</t>
        </r>
      </text>
    </comment>
    <comment ref="BP53" authorId="0" shapeId="0">
      <text>
        <r>
          <rPr>
            <sz val="9"/>
            <color indexed="81"/>
            <rFont val="Tahoma"/>
            <charset val="1"/>
          </rPr>
          <t>Amended 11/08/15</t>
        </r>
      </text>
    </comment>
    <comment ref="BQ53" authorId="0" shapeId="0">
      <text>
        <r>
          <rPr>
            <sz val="9"/>
            <color indexed="81"/>
            <rFont val="Tahoma"/>
            <charset val="1"/>
          </rPr>
          <t>Amended 11/08/15</t>
        </r>
      </text>
    </comment>
    <comment ref="J54" authorId="0" shapeId="0">
      <text>
        <r>
          <rPr>
            <sz val="9"/>
            <color indexed="81"/>
            <rFont val="Tahoma"/>
            <charset val="1"/>
          </rPr>
          <t>Decrease is due to reallocation of Comms &amp; Publicity Coordinator role to different dept, R &amp; A Coordinator reduction and Subject Librarian temporary hour amendments.</t>
        </r>
      </text>
    </comment>
    <comment ref="AC54" authorId="0" shapeId="0">
      <text>
        <r>
          <rPr>
            <sz val="9"/>
            <color indexed="81"/>
            <rFont val="Tahoma"/>
            <charset val="1"/>
          </rPr>
          <t>Large format groups have resulted in substantial increase in numbers. Reduction in one to one.</t>
        </r>
      </text>
    </comment>
    <comment ref="AG54" authorId="0" shapeId="0">
      <text>
        <r>
          <rPr>
            <sz val="9"/>
            <color indexed="81"/>
            <rFont val="Tahoma"/>
            <charset val="1"/>
          </rPr>
          <t>Borrow Direct finished in June 2013; BD = 987; ULANZ = 338; 2014 - ULANZ only.</t>
        </r>
      </text>
    </comment>
    <comment ref="AI54" authorId="0" shapeId="0">
      <text>
        <r>
          <rPr>
            <sz val="9"/>
            <color indexed="81"/>
            <rFont val="Tahoma"/>
            <charset val="1"/>
          </rPr>
          <t>Introduction of VDX  (Patron Initiated ILL) saw increase in requests made</t>
        </r>
      </text>
    </comment>
    <comment ref="AN54" authorId="0" shapeId="0">
      <text>
        <r>
          <rPr>
            <sz val="9"/>
            <color indexed="81"/>
            <rFont val="Tahoma"/>
            <charset val="1"/>
          </rPr>
          <t>Item level.</t>
        </r>
      </text>
    </comment>
    <comment ref="AQ54" authorId="0" shapeId="0">
      <text>
        <r>
          <rPr>
            <sz val="9"/>
            <color indexed="81"/>
            <rFont val="Tahoma"/>
            <charset val="1"/>
          </rPr>
          <t>Title level.</t>
        </r>
      </text>
    </comment>
    <comment ref="AS54" authorId="0" shapeId="0">
      <text>
        <r>
          <rPr>
            <sz val="9"/>
            <color indexed="81"/>
            <rFont val="Tahoma"/>
            <charset val="1"/>
          </rPr>
          <t>Individual ebook purchased + DDA purchased + CDC purchased</t>
        </r>
      </text>
    </comment>
    <comment ref="AT54" authorId="0" shapeId="0">
      <text>
        <r>
          <rPr>
            <sz val="9"/>
            <color indexed="81"/>
            <rFont val="Tahoma"/>
            <charset val="1"/>
          </rPr>
          <t xml:space="preserve">We have corrected 2013 figures as it only included new e-books added during the year - we should have added the previous years total. The 2014 figure matches 2013 as no purchases made in to this category, as money spent elsewhere._x000D_
</t>
        </r>
      </text>
    </comment>
    <comment ref="AU54" authorId="0" shapeId="0">
      <text>
        <r>
          <rPr>
            <sz val="9"/>
            <color indexed="81"/>
            <rFont val="Tahoma"/>
            <charset val="1"/>
          </rPr>
          <t>2014 Increase due to Cambridge EBA programme and further embedding of DDA via YBP.</t>
        </r>
      </text>
    </comment>
    <comment ref="BA54" authorId="0" shapeId="0">
      <text>
        <r>
          <rPr>
            <sz val="9"/>
            <color indexed="81"/>
            <rFont val="Tahoma"/>
            <charset val="1"/>
          </rPr>
          <t>2014 CDC did not approve many journal packages. The focus was ebooks and one-off datasets</t>
        </r>
      </text>
    </comment>
    <comment ref="BB54" authorId="0" shapeId="0">
      <text>
        <r>
          <rPr>
            <sz val="9"/>
            <color indexed="81"/>
            <rFont val="Tahoma"/>
            <charset val="1"/>
          </rPr>
          <t>2014 CDC did not approve many journal packages. The focus was ebooks and one-off datasets</t>
        </r>
      </text>
    </comment>
    <comment ref="BD54" authorId="0" shapeId="0">
      <text>
        <r>
          <rPr>
            <sz val="9"/>
            <color indexed="81"/>
            <rFont val="Tahoma"/>
            <charset val="1"/>
          </rPr>
          <t>JSTOR ASX collection</t>
        </r>
      </text>
    </comment>
    <comment ref="BP54" authorId="0" shapeId="0">
      <text>
        <r>
          <rPr>
            <sz val="9"/>
            <color indexed="81"/>
            <rFont val="Tahoma"/>
            <charset val="1"/>
          </rPr>
          <t>Amended 11/08/15</t>
        </r>
      </text>
    </comment>
    <comment ref="BQ54" authorId="0" shapeId="0">
      <text>
        <r>
          <rPr>
            <sz val="9"/>
            <color indexed="81"/>
            <rFont val="Tahoma"/>
            <charset val="1"/>
          </rPr>
          <t>Amended 11/08/15</t>
        </r>
      </text>
    </comment>
    <comment ref="BS54" authorId="0" shapeId="0">
      <text>
        <r>
          <rPr>
            <sz val="9"/>
            <color indexed="81"/>
            <rFont val="Tahoma"/>
            <charset val="1"/>
          </rPr>
          <t>ebook + printAV + CDC one off purchases + digitisation</t>
        </r>
      </text>
    </comment>
    <comment ref="BT54" authorId="0" shapeId="0">
      <text>
        <r>
          <rPr>
            <sz val="9"/>
            <color indexed="81"/>
            <rFont val="Tahoma"/>
            <charset val="1"/>
          </rPr>
          <t>CAPEX sub (e+p) + OPEX Sub. 2012 did not included Opex sub</t>
        </r>
      </text>
    </comment>
    <comment ref="BV54" authorId="0" shapeId="0">
      <text>
        <r>
          <rPr>
            <sz val="9"/>
            <color indexed="81"/>
            <rFont val="Tahoma"/>
            <charset val="1"/>
          </rPr>
          <t>Reduction due to lower IT license costs</t>
        </r>
      </text>
    </comment>
    <comment ref="BW54" authorId="0" shapeId="0">
      <text>
        <r>
          <rPr>
            <sz val="9"/>
            <color indexed="81"/>
            <rFont val="Tahoma"/>
            <charset val="1"/>
          </rPr>
          <t>Fluctuating salary costs due to attrition and 1.3% general staff increase.</t>
        </r>
      </text>
    </comment>
    <comment ref="BZ54" authorId="0" shapeId="0">
      <text>
        <r>
          <rPr>
            <sz val="9"/>
            <color indexed="81"/>
            <rFont val="Tahoma"/>
            <charset val="1"/>
          </rPr>
          <t>Finance actual expenditure report CAPEX eresources + OPEX</t>
        </r>
      </text>
    </comment>
    <comment ref="DB54" authorId="0" shapeId="0">
      <text>
        <r>
          <rPr>
            <sz val="9"/>
            <color indexed="81"/>
            <rFont val="Tahoma"/>
            <charset val="1"/>
          </rPr>
          <t xml:space="preserve">Some of the leap in numbers is due to badly behaving crawlers however the mechanism used to generate these stats doesnt allow us to isolate them </t>
        </r>
      </text>
    </comment>
    <comment ref="DD54" authorId="0" shapeId="0">
      <text>
        <r>
          <rPr>
            <sz val="9"/>
            <color indexed="81"/>
            <rFont val="Tahoma"/>
            <charset val="1"/>
          </rPr>
          <t xml:space="preserve">Some of the leap in numbers is due to badly behaving crawlers however the mechanism used to generate these stats doesnt allow us to isolate them </t>
        </r>
      </text>
    </comment>
  </commentList>
</comments>
</file>

<file path=xl/sharedStrings.xml><?xml version="1.0" encoding="utf-8"?>
<sst xmlns="http://schemas.openxmlformats.org/spreadsheetml/2006/main" count="484" uniqueCount="172">
  <si>
    <t>CAUL Statistics</t>
  </si>
  <si>
    <t>Libraries: Number</t>
  </si>
  <si>
    <t xml:space="preserve">Floor Space </t>
  </si>
  <si>
    <t>OPTIONAL</t>
  </si>
  <si>
    <t xml:space="preserve">Opening Hours </t>
  </si>
  <si>
    <t>Seating: Total Seats</t>
  </si>
  <si>
    <t xml:space="preserve">Shelving </t>
  </si>
  <si>
    <t xml:space="preserve">Archives </t>
  </si>
  <si>
    <t>LIBRARY ORGANISATION</t>
  </si>
  <si>
    <t>Positions: Professional Library</t>
  </si>
  <si>
    <t>Positions: Para Professional</t>
  </si>
  <si>
    <t>Positions: Library Support</t>
  </si>
  <si>
    <t xml:space="preserve">Positions: Other Professional </t>
  </si>
  <si>
    <t xml:space="preserve">Positions: Other </t>
  </si>
  <si>
    <t>Positions: Total Staff</t>
  </si>
  <si>
    <t xml:space="preserve">Library Staff: HEW 1 </t>
  </si>
  <si>
    <t xml:space="preserve">Library Staff: HEW 2 </t>
  </si>
  <si>
    <t xml:space="preserve">Library Staff: HEW 3 </t>
  </si>
  <si>
    <t xml:space="preserve">Library Staff: HEW 4 </t>
  </si>
  <si>
    <t xml:space="preserve">Library Staff: HEW 5 </t>
  </si>
  <si>
    <t xml:space="preserve">Library Staff: HEW 6 </t>
  </si>
  <si>
    <t xml:space="preserve">Library Staff: HEW 7 </t>
  </si>
  <si>
    <t xml:space="preserve">Library Staff: HEW 8 </t>
  </si>
  <si>
    <t xml:space="preserve">Library Staff: HEW 9 </t>
  </si>
  <si>
    <t xml:space="preserve">Library Staff: HEW 10 </t>
  </si>
  <si>
    <t xml:space="preserve">Library Staff: Other </t>
  </si>
  <si>
    <t>LIBRARY STAFF</t>
  </si>
  <si>
    <t xml:space="preserve">Info Literacy: Groups </t>
  </si>
  <si>
    <t xml:space="preserve">Info Literacy: Persons </t>
  </si>
  <si>
    <t xml:space="preserve">Info Literacy: Reference Trans </t>
  </si>
  <si>
    <t>Loans: Total</t>
  </si>
  <si>
    <t>Loans: Reserve Collection</t>
  </si>
  <si>
    <t xml:space="preserve">Loans: ULANZ and other regional borrowing schemes </t>
  </si>
  <si>
    <t>Doc Del: Supplied Total Items</t>
  </si>
  <si>
    <t>Doc Del: Received Total Items</t>
  </si>
  <si>
    <t xml:space="preserve">Loans: Inter-Campus/Branch </t>
  </si>
  <si>
    <t xml:space="preserve">Turnstile Count </t>
  </si>
  <si>
    <t>LIBRARY SERVICES</t>
  </si>
  <si>
    <t>Non-Serial Items: Acquired</t>
  </si>
  <si>
    <t>Non-Serial Items: Withdrawn</t>
  </si>
  <si>
    <t>Non-Serial Items: Total</t>
  </si>
  <si>
    <t>Non-Serial Titles: Acquired</t>
  </si>
  <si>
    <t>Non-Serial Titles: Withdrawn</t>
  </si>
  <si>
    <t xml:space="preserve">E-books: Current Titles </t>
  </si>
  <si>
    <t xml:space="preserve">E-books: Acquired Titles </t>
  </si>
  <si>
    <t xml:space="preserve">E-books: Subscribed Titles </t>
  </si>
  <si>
    <t xml:space="preserve">E-books: PDA Accessible Titles </t>
  </si>
  <si>
    <t>Non-Serial Titles: Total</t>
  </si>
  <si>
    <t>Serial Vols: Added</t>
  </si>
  <si>
    <t>Serial Vols: Withdrawn</t>
  </si>
  <si>
    <t>Serial Vols: Total</t>
  </si>
  <si>
    <t xml:space="preserve">Serial Titles: New Ind/pnp </t>
  </si>
  <si>
    <t xml:space="preserve">Serial Titles: New Ind/elect </t>
  </si>
  <si>
    <t xml:space="preserve">Serial Titles: New pc </t>
  </si>
  <si>
    <t xml:space="preserve">Serial Titles: New elect </t>
  </si>
  <si>
    <t xml:space="preserve">Serial Titles: New Aggreg </t>
  </si>
  <si>
    <t>Serial Titles: Total New</t>
  </si>
  <si>
    <t xml:space="preserve">Serial Titles: Canc Ind/pnp </t>
  </si>
  <si>
    <t xml:space="preserve">Serial Titles: Canc Ind/elect </t>
  </si>
  <si>
    <t xml:space="preserve">Serial Titles: Canc pc </t>
  </si>
  <si>
    <t xml:space="preserve">Serial Titles: Canc elect </t>
  </si>
  <si>
    <t xml:space="preserve">Serial Titles: Canc Aggreg </t>
  </si>
  <si>
    <t>Serial Titles: Total Cancelled</t>
  </si>
  <si>
    <t xml:space="preserve">Serial Titles: Curr Ind/pnp </t>
  </si>
  <si>
    <t xml:space="preserve">Serial Titles: Curr Ind/elect </t>
  </si>
  <si>
    <t xml:space="preserve">Serial Titles: Curr pc </t>
  </si>
  <si>
    <t xml:space="preserve">Serial Titles: Curr elect </t>
  </si>
  <si>
    <t xml:space="preserve">Serial Titles: Curr Aggreg </t>
  </si>
  <si>
    <t>Serial Titles: Total Current</t>
  </si>
  <si>
    <t>INFORMATION RESOURCES</t>
  </si>
  <si>
    <t>Expenditure: Non-Serials</t>
  </si>
  <si>
    <t>Expenditure: Serials Subs</t>
  </si>
  <si>
    <t xml:space="preserve">Expenditure: Information Resources </t>
  </si>
  <si>
    <t>Expenditure: Other</t>
  </si>
  <si>
    <t>Expenditure: Salaries</t>
  </si>
  <si>
    <t>Expenditure: Total</t>
  </si>
  <si>
    <t xml:space="preserve">Expenditure: Extraordinary </t>
  </si>
  <si>
    <t xml:space="preserve">Expenditure: E-resources </t>
  </si>
  <si>
    <t>LIBRARY EXPENDITURE</t>
  </si>
  <si>
    <t xml:space="preserve">Population: ULANZ and Users from other universities </t>
  </si>
  <si>
    <t xml:space="preserve">Population: Other Users </t>
  </si>
  <si>
    <t>Students: PG Persons</t>
  </si>
  <si>
    <t>Students: OT Persons</t>
  </si>
  <si>
    <t>Students: TAFE/NT Persons</t>
  </si>
  <si>
    <t>Students: Total Persons</t>
  </si>
  <si>
    <t>Students: PG EFTSU</t>
  </si>
  <si>
    <t>Students: OT EFTSU</t>
  </si>
  <si>
    <t>Students: TAFE/NT EFTSU</t>
  </si>
  <si>
    <t>Students: Total EFTSU</t>
  </si>
  <si>
    <t>Population: Acad Staff Persons</t>
  </si>
  <si>
    <t>Population: Other Staff Persons</t>
  </si>
  <si>
    <t>Population: Total Persons</t>
  </si>
  <si>
    <t>Population: Acad Staff FTE</t>
  </si>
  <si>
    <t>Population: Other Staff FTE</t>
  </si>
  <si>
    <t>Population: Total FTE</t>
  </si>
  <si>
    <t>Students: External Persons</t>
  </si>
  <si>
    <t>Students: External EFTSU</t>
  </si>
  <si>
    <t>INSTITUTIONAL POPULATION</t>
  </si>
  <si>
    <t xml:space="preserve">Ins Rep: Works Open Access </t>
  </si>
  <si>
    <t xml:space="preserve">Ins Rep: Works No Access </t>
  </si>
  <si>
    <t xml:space="preserve">Ins Rep: Total Works </t>
  </si>
  <si>
    <t xml:space="preserve">Ins Rep: Total Metadata </t>
  </si>
  <si>
    <t xml:space="preserve">Ins Rep: New Metadata </t>
  </si>
  <si>
    <t xml:space="preserve">Ins Rep: New Works </t>
  </si>
  <si>
    <t xml:space="preserve">Ins Rep: Total Items </t>
  </si>
  <si>
    <t xml:space="preserve">Ins Rep: Works Accesses </t>
  </si>
  <si>
    <t xml:space="preserve">Ins Rep: Metadata Accesses </t>
  </si>
  <si>
    <t>INSTITUTIONAL REPOSITORY</t>
  </si>
  <si>
    <t xml:space="preserve">Ins Rep: Total Accesses </t>
  </si>
  <si>
    <t>Australia</t>
  </si>
  <si>
    <t>Australian Catholic University</t>
  </si>
  <si>
    <t>CP</t>
  </si>
  <si>
    <t>Australian National University</t>
  </si>
  <si>
    <t>Bond University</t>
  </si>
  <si>
    <t>CARM (2000 - )</t>
  </si>
  <si>
    <t>Central Queensland University</t>
  </si>
  <si>
    <t>Charles Darwin University (2004 - )</t>
  </si>
  <si>
    <t>Charles Sturt University</t>
  </si>
  <si>
    <t>Curtin University of Technology</t>
  </si>
  <si>
    <t>Deakin University</t>
  </si>
  <si>
    <t>Edith Cowan University</t>
  </si>
  <si>
    <t>Federation University Australia (2014 - )</t>
  </si>
  <si>
    <t>Flinders University of South Australia</t>
  </si>
  <si>
    <t>Griffith University</t>
  </si>
  <si>
    <t>James Cook University</t>
  </si>
  <si>
    <t>La Trobe University</t>
  </si>
  <si>
    <t>Macquarie University</t>
  </si>
  <si>
    <t>Monash University</t>
  </si>
  <si>
    <t>Murdoch University</t>
  </si>
  <si>
    <t>Queensland University of Technology</t>
  </si>
  <si>
    <t>RMIT University</t>
  </si>
  <si>
    <t>Southern Cross University</t>
  </si>
  <si>
    <t>Swinburne University of Technology</t>
  </si>
  <si>
    <t>University of Adelaide</t>
  </si>
  <si>
    <t>University of Canberra</t>
  </si>
  <si>
    <t>University of Melbourne</t>
  </si>
  <si>
    <t>University of New England</t>
  </si>
  <si>
    <t>University of New South Wales</t>
  </si>
  <si>
    <t>University of Newcastle</t>
  </si>
  <si>
    <t>University of Notre Dame (2005 - )</t>
  </si>
  <si>
    <t>In Progress</t>
  </si>
  <si>
    <t>University of Queensland</t>
  </si>
  <si>
    <t>University of South Australia</t>
  </si>
  <si>
    <t>University of Southern Queensland</t>
  </si>
  <si>
    <t>University of Sydney</t>
  </si>
  <si>
    <t>University of Tasmania</t>
  </si>
  <si>
    <t>University of Technology, Sydney</t>
  </si>
  <si>
    <t>University of the Sunshine Coast (1998 - )</t>
  </si>
  <si>
    <t>University of Western Australia</t>
  </si>
  <si>
    <t>University of Wollongong</t>
  </si>
  <si>
    <t>Victoria University</t>
  </si>
  <si>
    <t>Western Sydney University</t>
  </si>
  <si>
    <t>New Zealand</t>
  </si>
  <si>
    <t>Auckland University of Technology (2000 - )</t>
  </si>
  <si>
    <t>CONZUL Store (2012 - )</t>
  </si>
  <si>
    <t>Lincoln University</t>
  </si>
  <si>
    <t>Massey University</t>
  </si>
  <si>
    <t>University of Auckland</t>
  </si>
  <si>
    <t>University of Canterbury</t>
  </si>
  <si>
    <t>University of Otago</t>
  </si>
  <si>
    <t>University of Waikato</t>
  </si>
  <si>
    <t>Victoria University of Wellington</t>
  </si>
  <si>
    <t>Sub Total - Australia</t>
  </si>
  <si>
    <t>Sub Total - New Zealand</t>
  </si>
  <si>
    <t>Total</t>
  </si>
  <si>
    <t>Mean</t>
  </si>
  <si>
    <t>Standard Deviation</t>
  </si>
  <si>
    <t>Median</t>
  </si>
  <si>
    <t>Lower Quartile</t>
  </si>
  <si>
    <t>Upper Quartile</t>
  </si>
  <si>
    <t>Valid Number</t>
  </si>
  <si>
    <t>2014 ACADEMIC LIBRARIES (downloaded 11/1/17)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</si>
</sst>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Red]\(&quot;$&quot;0\)"/>
    <numFmt numFmtId="165" formatCode="&quot;$&quot;0.00;[Red]\(&quot;$&quot;0.00\)"/>
  </numFmts>
  <fonts count="8" x14ac:knownFonts="1">
    <font>
      <sz val="10"/>
      <name val="Arial"/>
    </font>
    <font>
      <b/>
      <sz val="10"/>
      <name val="Arial"/>
    </font>
    <font>
      <b/>
      <sz val="7"/>
      <name val="Arial"/>
    </font>
    <font>
      <b/>
      <i/>
      <sz val="5"/>
      <name val="Arial"/>
    </font>
    <font>
      <sz val="9"/>
      <name val="Arial"/>
    </font>
    <font>
      <b/>
      <sz val="9"/>
      <name val="Arial"/>
    </font>
    <font>
      <i/>
      <sz val="9"/>
      <name val="Arial"/>
    </font>
    <font>
      <sz val="9"/>
      <color indexed="81"/>
      <name val="Tahoma"/>
      <charset val="1"/>
    </font>
  </fonts>
  <fills count="6">
    <fill>
      <patternFill patternType="none"/>
    </fill>
    <fill>
      <patternFill patternType="gray125"/>
    </fill>
    <fill>
      <patternFill patternType="solid">
        <fgColor indexed="43"/>
      </patternFill>
    </fill>
    <fill>
      <patternFill patternType="solid">
        <fgColor indexed="31"/>
      </patternFill>
    </fill>
    <fill>
      <patternFill patternType="gray125">
        <fgColor indexed="8"/>
        <bgColor indexed="31"/>
      </patternFill>
    </fill>
    <fill>
      <patternFill patternType="gray125">
        <fgColor indexed="8"/>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2">
    <xf numFmtId="0" fontId="0" fillId="0" borderId="0" xfId="0"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1" borderId="1" xfId="0" applyFont="1" applyFill="1" applyBorder="1" applyAlignment="1" applyProtection="1">
      <alignment horizontal="center" vertical="center" wrapText="1"/>
      <protection locked="0"/>
    </xf>
    <xf numFmtId="0" fontId="1" fillId="2" borderId="2" xfId="0" applyFont="1" applyFill="1" applyBorder="1" applyProtection="1">
      <protection locked="0"/>
    </xf>
    <xf numFmtId="0" fontId="0" fillId="0" borderId="3" xfId="0" applyBorder="1" applyProtection="1">
      <protection locked="0"/>
    </xf>
    <xf numFmtId="0" fontId="3" fillId="1" borderId="3"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4" fillId="3" borderId="2" xfId="0" applyFont="1" applyFill="1" applyBorder="1" applyAlignment="1" applyProtection="1">
      <alignment horizontal="right" vertical="center"/>
      <protection locked="0"/>
    </xf>
    <xf numFmtId="0" fontId="4" fillId="4" borderId="2" xfId="0" applyFont="1" applyFill="1" applyBorder="1" applyAlignment="1" applyProtection="1">
      <alignment horizontal="right" vertical="center"/>
      <protection locked="0"/>
    </xf>
    <xf numFmtId="0" fontId="4" fillId="0" borderId="2" xfId="0" applyFont="1" applyBorder="1" applyAlignment="1" applyProtection="1">
      <alignment horizontal="right" vertical="center"/>
      <protection locked="0"/>
    </xf>
    <xf numFmtId="0" fontId="5" fillId="3" borderId="0" xfId="0" applyFont="1" applyFill="1" applyAlignment="1" applyProtection="1">
      <alignment horizontal="left" vertical="center"/>
      <protection locked="0"/>
    </xf>
    <xf numFmtId="0" fontId="4" fillId="5" borderId="2" xfId="0" applyFont="1" applyFill="1" applyBorder="1" applyAlignment="1" applyProtection="1">
      <alignment horizontal="right" vertical="center"/>
      <protection locked="0"/>
    </xf>
    <xf numFmtId="0" fontId="6" fillId="4" borderId="2" xfId="0" applyFont="1" applyFill="1" applyBorder="1" applyAlignment="1" applyProtection="1">
      <alignment horizontal="right" vertical="center"/>
      <protection locked="0"/>
    </xf>
    <xf numFmtId="0" fontId="6" fillId="3" borderId="2" xfId="0" applyFont="1" applyFill="1" applyBorder="1" applyAlignment="1" applyProtection="1">
      <alignment horizontal="right" vertical="center"/>
      <protection locked="0"/>
    </xf>
    <xf numFmtId="0" fontId="4" fillId="0" borderId="1" xfId="0" applyFont="1" applyBorder="1" applyAlignment="1" applyProtection="1">
      <alignment horizontal="left" vertical="center"/>
      <protection locked="0"/>
    </xf>
    <xf numFmtId="0" fontId="4" fillId="5" borderId="1" xfId="0" applyFont="1" applyFill="1" applyBorder="1" applyAlignment="1" applyProtection="1">
      <alignment horizontal="right" vertical="center"/>
      <protection locked="0"/>
    </xf>
    <xf numFmtId="0" fontId="4" fillId="0" borderId="1" xfId="0" applyFont="1" applyBorder="1" applyAlignment="1" applyProtection="1">
      <alignment horizontal="right" vertical="center"/>
    </xf>
    <xf numFmtId="164" fontId="4" fillId="3" borderId="2" xfId="0" applyNumberFormat="1" applyFont="1" applyFill="1" applyBorder="1" applyAlignment="1" applyProtection="1">
      <alignment horizontal="right" vertical="center"/>
      <protection locked="0"/>
    </xf>
    <xf numFmtId="164" fontId="4" fillId="0" borderId="2" xfId="0" applyNumberFormat="1" applyFont="1" applyBorder="1" applyAlignment="1" applyProtection="1">
      <alignment horizontal="right" vertical="center"/>
      <protection locked="0"/>
    </xf>
    <xf numFmtId="164" fontId="4" fillId="0" borderId="1" xfId="0" applyNumberFormat="1" applyFont="1" applyBorder="1" applyAlignment="1" applyProtection="1">
      <alignment horizontal="right" vertical="center"/>
    </xf>
    <xf numFmtId="165" fontId="4" fillId="0" borderId="1" xfId="0" applyNumberFormat="1" applyFont="1" applyBorder="1" applyAlignment="1" applyProtection="1">
      <alignment horizontal="right" vertical="center"/>
    </xf>
    <xf numFmtId="164" fontId="5" fillId="0" borderId="4" xfId="0" applyNumberFormat="1" applyFont="1" applyBorder="1" applyAlignment="1" applyProtection="1">
      <alignment horizontal="right" vertical="center"/>
    </xf>
    <xf numFmtId="0" fontId="5" fillId="0" borderId="4" xfId="0" applyFont="1" applyBorder="1" applyAlignment="1" applyProtection="1">
      <alignment horizontal="left" vertical="center"/>
      <protection locked="0"/>
    </xf>
    <xf numFmtId="0" fontId="5" fillId="0" borderId="4" xfId="0" applyFont="1" applyBorder="1" applyAlignment="1" applyProtection="1">
      <alignment horizontal="right" vertical="center"/>
    </xf>
    <xf numFmtId="0" fontId="4" fillId="5" borderId="4" xfId="0" applyFont="1" applyFill="1" applyBorder="1" applyAlignment="1" applyProtection="1">
      <alignment horizontal="right" vertical="center"/>
      <protection locked="0"/>
    </xf>
    <xf numFmtId="2" fontId="4" fillId="0" borderId="1" xfId="0" applyNumberFormat="1" applyFont="1" applyBorder="1" applyAlignment="1" applyProtection="1">
      <alignment horizontal="right" vertical="center"/>
    </xf>
    <xf numFmtId="0" fontId="2" fillId="2" borderId="1" xfId="0" applyFont="1" applyFill="1" applyBorder="1" applyAlignment="1" applyProtection="1">
      <alignment horizontal="center" vertical="center"/>
      <protection locked="0"/>
    </xf>
    <xf numFmtId="0" fontId="0" fillId="0" borderId="0" xfId="0" applyProtection="1">
      <protection locked="0"/>
    </xf>
    <xf numFmtId="0" fontId="1" fillId="0" borderId="1"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D63"/>
  <sheetViews>
    <sheetView tabSelected="1" zoomScale="75" workbookViewId="0">
      <pane xSplit="2" ySplit="3" topLeftCell="BT34" activePane="bottomRight" state="frozenSplit"/>
      <selection pane="topRight"/>
      <selection pane="bottomLeft"/>
      <selection pane="bottomRight" activeCell="BU52" sqref="BU52"/>
    </sheetView>
  </sheetViews>
  <sheetFormatPr defaultRowHeight="12.75" x14ac:dyDescent="0.2"/>
  <cols>
    <col min="1" max="1" width="44.140625" customWidth="1"/>
    <col min="2" max="2" width="1.85546875" customWidth="1"/>
    <col min="3" max="8" width="11.7109375" customWidth="1"/>
    <col min="9" max="9" width="1.85546875" customWidth="1"/>
    <col min="10" max="26" width="11.7109375" customWidth="1"/>
    <col min="27" max="27" width="1.85546875" customWidth="1"/>
    <col min="28" max="37" width="11.7109375" customWidth="1"/>
    <col min="38" max="38" width="1.85546875" customWidth="1"/>
    <col min="39" max="69" width="11.7109375" customWidth="1"/>
    <col min="70" max="70" width="1.85546875" customWidth="1"/>
    <col min="71" max="78" width="11.7109375" customWidth="1"/>
    <col min="79" max="79" width="1.85546875" customWidth="1"/>
    <col min="80" max="97" width="11.7109375" customWidth="1"/>
    <col min="98" max="98" width="1.85546875" customWidth="1"/>
    <col min="99" max="108" width="11.7109375" customWidth="1"/>
  </cols>
  <sheetData>
    <row r="1" spans="1:108" x14ac:dyDescent="0.2">
      <c r="A1" s="1" t="s">
        <v>0</v>
      </c>
      <c r="B1" s="4"/>
      <c r="C1" s="29" t="s">
        <v>8</v>
      </c>
      <c r="D1" s="30"/>
      <c r="E1" s="30"/>
      <c r="F1" s="30"/>
      <c r="G1" s="30"/>
      <c r="H1" s="30"/>
      <c r="I1" s="4"/>
      <c r="J1" s="29" t="s">
        <v>26</v>
      </c>
      <c r="K1" s="30"/>
      <c r="L1" s="30"/>
      <c r="M1" s="30"/>
      <c r="N1" s="30"/>
      <c r="O1" s="30"/>
      <c r="P1" s="30"/>
      <c r="Q1" s="30"/>
      <c r="R1" s="30"/>
      <c r="S1" s="30"/>
      <c r="T1" s="30"/>
      <c r="U1" s="30"/>
      <c r="V1" s="30"/>
      <c r="W1" s="30"/>
      <c r="X1" s="30"/>
      <c r="Y1" s="30"/>
      <c r="Z1" s="30"/>
      <c r="AA1" s="4"/>
      <c r="AB1" s="29" t="s">
        <v>37</v>
      </c>
      <c r="AC1" s="30"/>
      <c r="AD1" s="30"/>
      <c r="AE1" s="30"/>
      <c r="AF1" s="30"/>
      <c r="AG1" s="30"/>
      <c r="AH1" s="30"/>
      <c r="AI1" s="30"/>
      <c r="AJ1" s="30"/>
      <c r="AK1" s="30"/>
      <c r="AL1" s="4"/>
      <c r="AM1" s="29" t="s">
        <v>69</v>
      </c>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4"/>
      <c r="BS1" s="29" t="s">
        <v>78</v>
      </c>
      <c r="BT1" s="30"/>
      <c r="BU1" s="30"/>
      <c r="BV1" s="30"/>
      <c r="BW1" s="30"/>
      <c r="BX1" s="30"/>
      <c r="BY1" s="30"/>
      <c r="BZ1" s="30"/>
      <c r="CA1" s="4"/>
      <c r="CB1" s="29" t="s">
        <v>97</v>
      </c>
      <c r="CC1" s="30"/>
      <c r="CD1" s="30"/>
      <c r="CE1" s="30"/>
      <c r="CF1" s="30"/>
      <c r="CG1" s="30"/>
      <c r="CH1" s="30"/>
      <c r="CI1" s="30"/>
      <c r="CJ1" s="30"/>
      <c r="CK1" s="30"/>
      <c r="CL1" s="30"/>
      <c r="CM1" s="30"/>
      <c r="CN1" s="30"/>
      <c r="CO1" s="30"/>
      <c r="CP1" s="30"/>
      <c r="CQ1" s="30"/>
      <c r="CR1" s="30"/>
      <c r="CS1" s="30"/>
      <c r="CT1" s="4"/>
      <c r="CU1" s="29" t="s">
        <v>107</v>
      </c>
      <c r="CV1" s="30"/>
      <c r="CW1" s="30"/>
      <c r="CX1" s="30"/>
      <c r="CY1" s="30"/>
      <c r="CZ1" s="30"/>
      <c r="DA1" s="30"/>
      <c r="DB1" s="30"/>
      <c r="DC1" s="30"/>
      <c r="DD1" s="30"/>
    </row>
    <row r="2" spans="1:108" ht="64.5" customHeight="1" x14ac:dyDescent="0.2">
      <c r="A2" s="31" t="s">
        <v>171</v>
      </c>
      <c r="B2" s="4"/>
      <c r="C2" s="2" t="s">
        <v>1</v>
      </c>
      <c r="D2" s="3" t="s">
        <v>2</v>
      </c>
      <c r="E2" s="2" t="s">
        <v>4</v>
      </c>
      <c r="F2" s="2" t="s">
        <v>5</v>
      </c>
      <c r="G2" s="3" t="s">
        <v>6</v>
      </c>
      <c r="H2" s="3" t="s">
        <v>7</v>
      </c>
      <c r="I2" s="4"/>
      <c r="J2" s="2" t="s">
        <v>9</v>
      </c>
      <c r="K2" s="2" t="s">
        <v>10</v>
      </c>
      <c r="L2" s="2" t="s">
        <v>11</v>
      </c>
      <c r="M2" s="2" t="s">
        <v>12</v>
      </c>
      <c r="N2" s="2" t="s">
        <v>13</v>
      </c>
      <c r="O2" s="2" t="s">
        <v>14</v>
      </c>
      <c r="P2" s="3" t="s">
        <v>15</v>
      </c>
      <c r="Q2" s="3" t="s">
        <v>16</v>
      </c>
      <c r="R2" s="3" t="s">
        <v>17</v>
      </c>
      <c r="S2" s="3" t="s">
        <v>18</v>
      </c>
      <c r="T2" s="3" t="s">
        <v>19</v>
      </c>
      <c r="U2" s="3" t="s">
        <v>20</v>
      </c>
      <c r="V2" s="3" t="s">
        <v>21</v>
      </c>
      <c r="W2" s="3" t="s">
        <v>22</v>
      </c>
      <c r="X2" s="3" t="s">
        <v>23</v>
      </c>
      <c r="Y2" s="3" t="s">
        <v>24</v>
      </c>
      <c r="Z2" s="3" t="s">
        <v>25</v>
      </c>
      <c r="AA2" s="4"/>
      <c r="AB2" s="3" t="s">
        <v>27</v>
      </c>
      <c r="AC2" s="3" t="s">
        <v>28</v>
      </c>
      <c r="AD2" s="3" t="s">
        <v>29</v>
      </c>
      <c r="AE2" s="2" t="s">
        <v>30</v>
      </c>
      <c r="AF2" s="2" t="s">
        <v>31</v>
      </c>
      <c r="AG2" s="2" t="s">
        <v>32</v>
      </c>
      <c r="AH2" s="2" t="s">
        <v>33</v>
      </c>
      <c r="AI2" s="2" t="s">
        <v>34</v>
      </c>
      <c r="AJ2" s="3" t="s">
        <v>35</v>
      </c>
      <c r="AK2" s="3" t="s">
        <v>36</v>
      </c>
      <c r="AL2" s="4"/>
      <c r="AM2" s="2" t="s">
        <v>38</v>
      </c>
      <c r="AN2" s="2" t="s">
        <v>39</v>
      </c>
      <c r="AO2" s="2" t="s">
        <v>40</v>
      </c>
      <c r="AP2" s="2" t="s">
        <v>41</v>
      </c>
      <c r="AQ2" s="2" t="s">
        <v>42</v>
      </c>
      <c r="AR2" s="2" t="s">
        <v>43</v>
      </c>
      <c r="AS2" s="2" t="s">
        <v>44</v>
      </c>
      <c r="AT2" s="2" t="s">
        <v>45</v>
      </c>
      <c r="AU2" s="2" t="s">
        <v>46</v>
      </c>
      <c r="AV2" s="2" t="s">
        <v>47</v>
      </c>
      <c r="AW2" s="3" t="s">
        <v>48</v>
      </c>
      <c r="AX2" s="3" t="s">
        <v>49</v>
      </c>
      <c r="AY2" s="3" t="s">
        <v>50</v>
      </c>
      <c r="AZ2" s="2" t="s">
        <v>51</v>
      </c>
      <c r="BA2" s="2" t="s">
        <v>52</v>
      </c>
      <c r="BB2" s="2" t="s">
        <v>53</v>
      </c>
      <c r="BC2" s="2" t="s">
        <v>54</v>
      </c>
      <c r="BD2" s="2" t="s">
        <v>55</v>
      </c>
      <c r="BE2" s="2" t="s">
        <v>56</v>
      </c>
      <c r="BF2" s="2" t="s">
        <v>57</v>
      </c>
      <c r="BG2" s="2" t="s">
        <v>58</v>
      </c>
      <c r="BH2" s="2" t="s">
        <v>59</v>
      </c>
      <c r="BI2" s="2" t="s">
        <v>60</v>
      </c>
      <c r="BJ2" s="2" t="s">
        <v>61</v>
      </c>
      <c r="BK2" s="2" t="s">
        <v>62</v>
      </c>
      <c r="BL2" s="2" t="s">
        <v>63</v>
      </c>
      <c r="BM2" s="2" t="s">
        <v>64</v>
      </c>
      <c r="BN2" s="2" t="s">
        <v>65</v>
      </c>
      <c r="BO2" s="2" t="s">
        <v>66</v>
      </c>
      <c r="BP2" s="2" t="s">
        <v>67</v>
      </c>
      <c r="BQ2" s="2" t="s">
        <v>68</v>
      </c>
      <c r="BR2" s="4"/>
      <c r="BS2" s="2" t="s">
        <v>70</v>
      </c>
      <c r="BT2" s="2" t="s">
        <v>71</v>
      </c>
      <c r="BU2" s="2" t="s">
        <v>72</v>
      </c>
      <c r="BV2" s="2" t="s">
        <v>73</v>
      </c>
      <c r="BW2" s="2" t="s">
        <v>74</v>
      </c>
      <c r="BX2" s="2" t="s">
        <v>75</v>
      </c>
      <c r="BY2" s="2" t="s">
        <v>76</v>
      </c>
      <c r="BZ2" s="2" t="s">
        <v>77</v>
      </c>
      <c r="CA2" s="4"/>
      <c r="CB2" s="2" t="s">
        <v>79</v>
      </c>
      <c r="CC2" s="2" t="s">
        <v>80</v>
      </c>
      <c r="CD2" s="2" t="s">
        <v>81</v>
      </c>
      <c r="CE2" s="2" t="s">
        <v>82</v>
      </c>
      <c r="CF2" s="2" t="s">
        <v>83</v>
      </c>
      <c r="CG2" s="2" t="s">
        <v>84</v>
      </c>
      <c r="CH2" s="2" t="s">
        <v>85</v>
      </c>
      <c r="CI2" s="2" t="s">
        <v>86</v>
      </c>
      <c r="CJ2" s="2" t="s">
        <v>87</v>
      </c>
      <c r="CK2" s="2" t="s">
        <v>88</v>
      </c>
      <c r="CL2" s="2" t="s">
        <v>89</v>
      </c>
      <c r="CM2" s="2" t="s">
        <v>90</v>
      </c>
      <c r="CN2" s="2" t="s">
        <v>91</v>
      </c>
      <c r="CO2" s="2" t="s">
        <v>92</v>
      </c>
      <c r="CP2" s="2" t="s">
        <v>93</v>
      </c>
      <c r="CQ2" s="2" t="s">
        <v>94</v>
      </c>
      <c r="CR2" s="2" t="s">
        <v>95</v>
      </c>
      <c r="CS2" s="2" t="s">
        <v>96</v>
      </c>
      <c r="CT2" s="4"/>
      <c r="CU2" s="2" t="s">
        <v>98</v>
      </c>
      <c r="CV2" s="2" t="s">
        <v>99</v>
      </c>
      <c r="CW2" s="2" t="s">
        <v>100</v>
      </c>
      <c r="CX2" s="2" t="s">
        <v>101</v>
      </c>
      <c r="CY2" s="2" t="s">
        <v>102</v>
      </c>
      <c r="CZ2" s="2" t="s">
        <v>103</v>
      </c>
      <c r="DA2" s="2" t="s">
        <v>104</v>
      </c>
      <c r="DB2" s="2" t="s">
        <v>105</v>
      </c>
      <c r="DC2" s="2" t="s">
        <v>106</v>
      </c>
      <c r="DD2" s="2" t="s">
        <v>108</v>
      </c>
    </row>
    <row r="3" spans="1:108" x14ac:dyDescent="0.2">
      <c r="A3" s="5"/>
      <c r="B3" s="4"/>
      <c r="C3" s="5"/>
      <c r="D3" s="6" t="s">
        <v>3</v>
      </c>
      <c r="E3" s="5"/>
      <c r="F3" s="5"/>
      <c r="G3" s="6" t="s">
        <v>3</v>
      </c>
      <c r="H3" s="6" t="s">
        <v>3</v>
      </c>
      <c r="I3" s="4"/>
      <c r="J3" s="5"/>
      <c r="K3" s="5"/>
      <c r="L3" s="5"/>
      <c r="M3" s="5"/>
      <c r="N3" s="5"/>
      <c r="O3" s="5"/>
      <c r="P3" s="6" t="s">
        <v>3</v>
      </c>
      <c r="Q3" s="6" t="s">
        <v>3</v>
      </c>
      <c r="R3" s="6" t="s">
        <v>3</v>
      </c>
      <c r="S3" s="6" t="s">
        <v>3</v>
      </c>
      <c r="T3" s="6" t="s">
        <v>3</v>
      </c>
      <c r="U3" s="6" t="s">
        <v>3</v>
      </c>
      <c r="V3" s="6" t="s">
        <v>3</v>
      </c>
      <c r="W3" s="6" t="s">
        <v>3</v>
      </c>
      <c r="X3" s="6" t="s">
        <v>3</v>
      </c>
      <c r="Y3" s="6" t="s">
        <v>3</v>
      </c>
      <c r="Z3" s="6" t="s">
        <v>3</v>
      </c>
      <c r="AA3" s="4"/>
      <c r="AB3" s="6" t="s">
        <v>3</v>
      </c>
      <c r="AC3" s="6" t="s">
        <v>3</v>
      </c>
      <c r="AD3" s="6" t="s">
        <v>3</v>
      </c>
      <c r="AE3" s="5"/>
      <c r="AF3" s="5"/>
      <c r="AG3" s="5"/>
      <c r="AH3" s="5"/>
      <c r="AI3" s="5"/>
      <c r="AJ3" s="6" t="s">
        <v>3</v>
      </c>
      <c r="AK3" s="6" t="s">
        <v>3</v>
      </c>
      <c r="AL3" s="4"/>
      <c r="AM3" s="5"/>
      <c r="AN3" s="5"/>
      <c r="AO3" s="5"/>
      <c r="AP3" s="5"/>
      <c r="AQ3" s="5"/>
      <c r="AR3" s="5"/>
      <c r="AS3" s="5"/>
      <c r="AT3" s="5"/>
      <c r="AU3" s="5"/>
      <c r="AV3" s="5"/>
      <c r="AW3" s="6" t="s">
        <v>3</v>
      </c>
      <c r="AX3" s="6" t="s">
        <v>3</v>
      </c>
      <c r="AY3" s="6" t="s">
        <v>3</v>
      </c>
      <c r="AZ3" s="5"/>
      <c r="BA3" s="5"/>
      <c r="BB3" s="5"/>
      <c r="BC3" s="5"/>
      <c r="BD3" s="5"/>
      <c r="BE3" s="5"/>
      <c r="BF3" s="5"/>
      <c r="BG3" s="5"/>
      <c r="BH3" s="5"/>
      <c r="BI3" s="5"/>
      <c r="BJ3" s="5"/>
      <c r="BK3" s="5"/>
      <c r="BL3" s="5"/>
      <c r="BM3" s="5"/>
      <c r="BN3" s="5"/>
      <c r="BO3" s="5"/>
      <c r="BP3" s="5"/>
      <c r="BQ3" s="5"/>
      <c r="BR3" s="4"/>
      <c r="BS3" s="5"/>
      <c r="BT3" s="5"/>
      <c r="BU3" s="5"/>
      <c r="BV3" s="5"/>
      <c r="BW3" s="5"/>
      <c r="BX3" s="5"/>
      <c r="BY3" s="5"/>
      <c r="BZ3" s="5"/>
      <c r="CA3" s="4"/>
      <c r="CB3" s="5"/>
      <c r="CC3" s="5"/>
      <c r="CD3" s="5"/>
      <c r="CE3" s="5"/>
      <c r="CF3" s="5"/>
      <c r="CG3" s="5"/>
      <c r="CH3" s="5"/>
      <c r="CI3" s="5"/>
      <c r="CJ3" s="5"/>
      <c r="CK3" s="5"/>
      <c r="CL3" s="5"/>
      <c r="CM3" s="5"/>
      <c r="CN3" s="5"/>
      <c r="CO3" s="5"/>
      <c r="CP3" s="5"/>
      <c r="CQ3" s="5"/>
      <c r="CR3" s="5"/>
      <c r="CS3" s="5"/>
      <c r="CT3" s="4"/>
      <c r="CU3" s="5"/>
      <c r="CV3" s="5"/>
      <c r="CW3" s="5"/>
      <c r="CX3" s="5"/>
      <c r="CY3" s="5"/>
      <c r="CZ3" s="5"/>
      <c r="DA3" s="5"/>
      <c r="DB3" s="5"/>
      <c r="DC3" s="5"/>
      <c r="DD3" s="5"/>
    </row>
    <row r="4" spans="1:108" ht="15.75" customHeight="1" x14ac:dyDescent="0.2">
      <c r="A4" s="9" t="s">
        <v>109</v>
      </c>
      <c r="B4" s="4"/>
      <c r="C4" s="12"/>
      <c r="D4" s="14"/>
      <c r="E4" s="12"/>
      <c r="F4" s="12"/>
      <c r="G4" s="14"/>
      <c r="H4" s="14"/>
      <c r="I4" s="4"/>
      <c r="J4" s="12"/>
      <c r="K4" s="12"/>
      <c r="L4" s="12"/>
      <c r="M4" s="12"/>
      <c r="N4" s="12"/>
      <c r="O4" s="12"/>
      <c r="P4" s="14"/>
      <c r="Q4" s="14"/>
      <c r="R4" s="14"/>
      <c r="S4" s="14"/>
      <c r="T4" s="14"/>
      <c r="U4" s="14"/>
      <c r="V4" s="14"/>
      <c r="W4" s="14"/>
      <c r="X4" s="14"/>
      <c r="Y4" s="14"/>
      <c r="Z4" s="14"/>
      <c r="AA4" s="4"/>
      <c r="AB4" s="14"/>
      <c r="AC4" s="14"/>
      <c r="AD4" s="14"/>
      <c r="AE4" s="12"/>
      <c r="AF4" s="12"/>
      <c r="AG4" s="12"/>
      <c r="AH4" s="12"/>
      <c r="AI4" s="12"/>
      <c r="AJ4" s="14"/>
      <c r="AK4" s="14"/>
      <c r="AL4" s="4"/>
      <c r="AM4" s="12"/>
      <c r="AN4" s="12"/>
      <c r="AO4" s="12"/>
      <c r="AP4" s="12"/>
      <c r="AQ4" s="12"/>
      <c r="AR4" s="12"/>
      <c r="AS4" s="12"/>
      <c r="AT4" s="12"/>
      <c r="AU4" s="12"/>
      <c r="AV4" s="12"/>
      <c r="AW4" s="14"/>
      <c r="AX4" s="14"/>
      <c r="AY4" s="14"/>
      <c r="AZ4" s="12"/>
      <c r="BA4" s="12"/>
      <c r="BB4" s="12"/>
      <c r="BC4" s="12"/>
      <c r="BD4" s="12"/>
      <c r="BE4" s="12"/>
      <c r="BF4" s="12"/>
      <c r="BG4" s="12"/>
      <c r="BH4" s="12"/>
      <c r="BI4" s="12"/>
      <c r="BJ4" s="12"/>
      <c r="BK4" s="12"/>
      <c r="BL4" s="12"/>
      <c r="BM4" s="12"/>
      <c r="BN4" s="12"/>
      <c r="BO4" s="12"/>
      <c r="BP4" s="12"/>
      <c r="BQ4" s="12"/>
      <c r="BR4" s="4"/>
      <c r="BS4" s="12"/>
      <c r="BT4" s="12"/>
      <c r="BU4" s="12"/>
      <c r="BV4" s="12"/>
      <c r="BW4" s="12"/>
      <c r="BX4" s="12"/>
      <c r="BY4" s="12"/>
      <c r="BZ4" s="12"/>
      <c r="CA4" s="4"/>
      <c r="CB4" s="12"/>
      <c r="CC4" s="12"/>
      <c r="CD4" s="12"/>
      <c r="CE4" s="12"/>
      <c r="CF4" s="12"/>
      <c r="CG4" s="12"/>
      <c r="CH4" s="12"/>
      <c r="CI4" s="12"/>
      <c r="CJ4" s="12"/>
      <c r="CK4" s="12"/>
      <c r="CL4" s="12"/>
      <c r="CM4" s="12"/>
      <c r="CN4" s="12"/>
      <c r="CO4" s="12"/>
      <c r="CP4" s="12"/>
      <c r="CQ4" s="12"/>
      <c r="CR4" s="12"/>
      <c r="CS4" s="12"/>
      <c r="CT4" s="4"/>
      <c r="CU4" s="12"/>
      <c r="CV4" s="12"/>
      <c r="CW4" s="12"/>
      <c r="CX4" s="12"/>
      <c r="CY4" s="12"/>
      <c r="CZ4" s="12"/>
      <c r="DA4" s="12"/>
      <c r="DB4" s="12"/>
      <c r="DC4" s="12"/>
      <c r="DD4" s="12"/>
    </row>
    <row r="5" spans="1:108" x14ac:dyDescent="0.2">
      <c r="A5" s="7" t="s">
        <v>110</v>
      </c>
      <c r="B5" s="4"/>
      <c r="C5" s="10">
        <v>6</v>
      </c>
      <c r="D5" s="11">
        <v>14135</v>
      </c>
      <c r="E5" s="10">
        <v>75.150000000000006</v>
      </c>
      <c r="F5" s="10">
        <v>1878</v>
      </c>
      <c r="G5" s="11">
        <v>15466</v>
      </c>
      <c r="H5" s="11"/>
      <c r="I5" s="4"/>
      <c r="J5" s="10">
        <v>45.6</v>
      </c>
      <c r="K5" s="10">
        <v>30.6</v>
      </c>
      <c r="L5" s="10">
        <v>18.100000000000001</v>
      </c>
      <c r="M5" s="10">
        <v>0</v>
      </c>
      <c r="N5" s="10">
        <v>1.3</v>
      </c>
      <c r="O5" s="10">
        <v>95.6</v>
      </c>
      <c r="P5" s="11"/>
      <c r="Q5" s="11">
        <v>5.6</v>
      </c>
      <c r="R5" s="11">
        <v>12.5</v>
      </c>
      <c r="S5" s="11">
        <v>16.2</v>
      </c>
      <c r="T5" s="11">
        <v>14.4</v>
      </c>
      <c r="U5" s="11">
        <v>5.3</v>
      </c>
      <c r="V5" s="11">
        <v>28.3</v>
      </c>
      <c r="W5" s="11">
        <v>7.8</v>
      </c>
      <c r="X5" s="11">
        <v>1</v>
      </c>
      <c r="Y5" s="11">
        <v>3</v>
      </c>
      <c r="Z5" s="11">
        <v>1.3</v>
      </c>
      <c r="AA5" s="4"/>
      <c r="AB5" s="11">
        <v>973</v>
      </c>
      <c r="AC5" s="11">
        <v>28522</v>
      </c>
      <c r="AD5" s="11">
        <v>10655</v>
      </c>
      <c r="AE5" s="10">
        <v>250269</v>
      </c>
      <c r="AF5" s="10">
        <v>60373</v>
      </c>
      <c r="AG5" s="10">
        <v>2610</v>
      </c>
      <c r="AH5" s="10">
        <v>2903</v>
      </c>
      <c r="AI5" s="10">
        <v>3224</v>
      </c>
      <c r="AJ5" s="11">
        <v>12812</v>
      </c>
      <c r="AK5" s="11">
        <v>1281827</v>
      </c>
      <c r="AL5" s="4"/>
      <c r="AM5" s="10">
        <v>10370</v>
      </c>
      <c r="AN5" s="10">
        <v>12658</v>
      </c>
      <c r="AO5" s="10">
        <v>414079</v>
      </c>
      <c r="AP5" s="10">
        <v>4053</v>
      </c>
      <c r="AQ5" s="10">
        <v>10742</v>
      </c>
      <c r="AR5" s="10">
        <v>240509</v>
      </c>
      <c r="AS5" s="10">
        <v>25369</v>
      </c>
      <c r="AT5" s="10">
        <v>192125</v>
      </c>
      <c r="AU5" s="10">
        <v>53457</v>
      </c>
      <c r="AV5" s="10">
        <v>377009</v>
      </c>
      <c r="AW5" s="11" t="s">
        <v>111</v>
      </c>
      <c r="AX5" s="11" t="s">
        <v>111</v>
      </c>
      <c r="AY5" s="11" t="s">
        <v>111</v>
      </c>
      <c r="AZ5" s="10">
        <v>3</v>
      </c>
      <c r="BA5" s="10">
        <v>26</v>
      </c>
      <c r="BB5" s="10">
        <v>21</v>
      </c>
      <c r="BC5" s="10">
        <v>47</v>
      </c>
      <c r="BD5" s="10">
        <v>164</v>
      </c>
      <c r="BE5" s="10">
        <v>214</v>
      </c>
      <c r="BF5" s="10">
        <v>52</v>
      </c>
      <c r="BG5" s="10">
        <v>11</v>
      </c>
      <c r="BH5" s="10">
        <v>0</v>
      </c>
      <c r="BI5" s="10">
        <v>11</v>
      </c>
      <c r="BJ5" s="10">
        <v>0</v>
      </c>
      <c r="BK5" s="10">
        <v>63</v>
      </c>
      <c r="BL5" s="10">
        <v>375</v>
      </c>
      <c r="BM5" s="10">
        <v>24979</v>
      </c>
      <c r="BN5" s="10">
        <v>9185</v>
      </c>
      <c r="BO5" s="10">
        <v>34164</v>
      </c>
      <c r="BP5" s="10">
        <v>83768</v>
      </c>
      <c r="BQ5" s="10">
        <v>118307</v>
      </c>
      <c r="BR5" s="4"/>
      <c r="BS5" s="20">
        <v>1811120</v>
      </c>
      <c r="BT5" s="20">
        <v>3425094</v>
      </c>
      <c r="BU5" s="20">
        <v>5236214</v>
      </c>
      <c r="BV5" s="20">
        <v>1506865</v>
      </c>
      <c r="BW5" s="20">
        <v>8613386</v>
      </c>
      <c r="BX5" s="20">
        <v>15356465</v>
      </c>
      <c r="BY5" s="20">
        <v>0</v>
      </c>
      <c r="BZ5" s="20">
        <v>4368904</v>
      </c>
      <c r="CA5" s="4"/>
      <c r="CB5" s="10">
        <v>343</v>
      </c>
      <c r="CC5" s="10">
        <v>33</v>
      </c>
      <c r="CD5" s="10">
        <v>4561</v>
      </c>
      <c r="CE5" s="10">
        <v>24139</v>
      </c>
      <c r="CF5" s="10">
        <v>913</v>
      </c>
      <c r="CG5" s="10">
        <v>29613</v>
      </c>
      <c r="CH5" s="10">
        <v>1961</v>
      </c>
      <c r="CI5" s="10">
        <v>19163</v>
      </c>
      <c r="CJ5" s="10">
        <v>396</v>
      </c>
      <c r="CK5" s="10">
        <v>21520</v>
      </c>
      <c r="CL5" s="10">
        <v>752</v>
      </c>
      <c r="CM5" s="10">
        <v>1021</v>
      </c>
      <c r="CN5" s="10">
        <v>31386</v>
      </c>
      <c r="CO5" s="10">
        <v>675</v>
      </c>
      <c r="CP5" s="10">
        <v>922</v>
      </c>
      <c r="CQ5" s="10">
        <v>23117</v>
      </c>
      <c r="CR5" s="10">
        <v>3279</v>
      </c>
      <c r="CS5" s="10">
        <v>1415</v>
      </c>
      <c r="CT5" s="4"/>
      <c r="CU5" s="10">
        <v>1012</v>
      </c>
      <c r="CV5" s="10">
        <v>3664</v>
      </c>
      <c r="CW5" s="10">
        <v>4676</v>
      </c>
      <c r="CX5" s="10">
        <v>5146</v>
      </c>
      <c r="CY5" s="10">
        <v>3222</v>
      </c>
      <c r="CZ5" s="10">
        <v>1618</v>
      </c>
      <c r="DA5" s="10">
        <v>9822</v>
      </c>
      <c r="DB5" s="10">
        <v>1989</v>
      </c>
      <c r="DC5" s="10">
        <v>16317</v>
      </c>
      <c r="DD5" s="10">
        <v>18306</v>
      </c>
    </row>
    <row r="6" spans="1:108" ht="15.75" customHeight="1" x14ac:dyDescent="0.2">
      <c r="A6" s="8" t="s">
        <v>112</v>
      </c>
      <c r="B6" s="4"/>
      <c r="C6" s="12">
        <v>6</v>
      </c>
      <c r="D6" s="14">
        <v>25337</v>
      </c>
      <c r="E6" s="12">
        <v>64</v>
      </c>
      <c r="F6" s="12">
        <v>2046</v>
      </c>
      <c r="G6" s="14">
        <v>0</v>
      </c>
      <c r="H6" s="14">
        <v>23757</v>
      </c>
      <c r="I6" s="4"/>
      <c r="J6" s="12">
        <v>27.6</v>
      </c>
      <c r="K6" s="12">
        <v>34.4</v>
      </c>
      <c r="L6" s="12">
        <v>20.6</v>
      </c>
      <c r="M6" s="12">
        <v>6</v>
      </c>
      <c r="N6" s="12">
        <v>0</v>
      </c>
      <c r="O6" s="12">
        <v>88.6</v>
      </c>
      <c r="P6" s="14">
        <v>0</v>
      </c>
      <c r="Q6" s="14">
        <v>0</v>
      </c>
      <c r="R6" s="14">
        <v>20.6</v>
      </c>
      <c r="S6" s="14">
        <v>19.2</v>
      </c>
      <c r="T6" s="14">
        <v>14.1</v>
      </c>
      <c r="U6" s="14">
        <v>14.8</v>
      </c>
      <c r="V6" s="14">
        <v>13.8</v>
      </c>
      <c r="W6" s="14">
        <v>12</v>
      </c>
      <c r="X6" s="14">
        <v>0</v>
      </c>
      <c r="Y6" s="14">
        <v>6</v>
      </c>
      <c r="Z6" s="14">
        <v>2</v>
      </c>
      <c r="AA6" s="4"/>
      <c r="AB6" s="14">
        <v>1123</v>
      </c>
      <c r="AC6" s="14">
        <v>14572</v>
      </c>
      <c r="AD6" s="14">
        <v>16823</v>
      </c>
      <c r="AE6" s="12">
        <v>230700</v>
      </c>
      <c r="AF6" s="12">
        <v>22015</v>
      </c>
      <c r="AG6" s="12">
        <v>2937</v>
      </c>
      <c r="AH6" s="12">
        <v>4516</v>
      </c>
      <c r="AI6" s="12">
        <v>4739</v>
      </c>
      <c r="AJ6" s="14">
        <v>5231</v>
      </c>
      <c r="AK6" s="14">
        <v>1239348</v>
      </c>
      <c r="AL6" s="4"/>
      <c r="AM6" s="12">
        <v>286321</v>
      </c>
      <c r="AN6" s="12">
        <v>136833</v>
      </c>
      <c r="AO6" s="12">
        <v>1827775</v>
      </c>
      <c r="AP6" s="12">
        <v>6850</v>
      </c>
      <c r="AQ6" s="12">
        <v>2003</v>
      </c>
      <c r="AR6" s="12">
        <v>403937</v>
      </c>
      <c r="AS6" s="12">
        <v>1948</v>
      </c>
      <c r="AT6" s="12">
        <v>19551</v>
      </c>
      <c r="AU6" s="12">
        <v>0</v>
      </c>
      <c r="AV6" s="12" t="s">
        <v>111</v>
      </c>
      <c r="AW6" s="14">
        <v>0</v>
      </c>
      <c r="AX6" s="14">
        <v>0</v>
      </c>
      <c r="AY6" s="14">
        <v>0</v>
      </c>
      <c r="AZ6" s="12">
        <v>3</v>
      </c>
      <c r="BA6" s="12">
        <v>17</v>
      </c>
      <c r="BB6" s="12">
        <v>0</v>
      </c>
      <c r="BC6" s="12">
        <v>17</v>
      </c>
      <c r="BD6" s="12">
        <v>581</v>
      </c>
      <c r="BE6" s="12">
        <v>601</v>
      </c>
      <c r="BF6" s="12">
        <v>27</v>
      </c>
      <c r="BG6" s="12">
        <v>10</v>
      </c>
      <c r="BH6" s="12">
        <v>0</v>
      </c>
      <c r="BI6" s="12">
        <v>10</v>
      </c>
      <c r="BJ6" s="12">
        <v>0</v>
      </c>
      <c r="BK6" s="12">
        <v>37</v>
      </c>
      <c r="BL6" s="12">
        <v>10804</v>
      </c>
      <c r="BM6" s="12">
        <v>11636</v>
      </c>
      <c r="BN6" s="12">
        <v>9004</v>
      </c>
      <c r="BO6" s="12">
        <v>20640</v>
      </c>
      <c r="BP6" s="12">
        <v>52318</v>
      </c>
      <c r="BQ6" s="12">
        <v>83762</v>
      </c>
      <c r="BR6" s="4"/>
      <c r="BS6" s="21">
        <v>1018298</v>
      </c>
      <c r="BT6" s="21">
        <v>8070028</v>
      </c>
      <c r="BU6" s="21">
        <v>9088326</v>
      </c>
      <c r="BV6" s="21">
        <v>839000</v>
      </c>
      <c r="BW6" s="21">
        <v>7225087</v>
      </c>
      <c r="BX6" s="21">
        <v>17152413</v>
      </c>
      <c r="BY6" s="21">
        <v>0</v>
      </c>
      <c r="BZ6" s="21">
        <v>8465645</v>
      </c>
      <c r="CA6" s="4"/>
      <c r="CB6" s="12">
        <v>99</v>
      </c>
      <c r="CC6" s="12">
        <v>281</v>
      </c>
      <c r="CD6" s="12">
        <v>7872</v>
      </c>
      <c r="CE6" s="12">
        <v>14314</v>
      </c>
      <c r="CF6" s="12">
        <v>207</v>
      </c>
      <c r="CG6" s="12">
        <v>22393</v>
      </c>
      <c r="CH6" s="12">
        <v>5221</v>
      </c>
      <c r="CI6" s="12">
        <v>10183</v>
      </c>
      <c r="CJ6" s="12">
        <v>185</v>
      </c>
      <c r="CK6" s="12">
        <v>15589</v>
      </c>
      <c r="CL6" s="12">
        <v>1713</v>
      </c>
      <c r="CM6" s="12">
        <v>2311</v>
      </c>
      <c r="CN6" s="12">
        <v>26417</v>
      </c>
      <c r="CO6" s="12">
        <v>1600</v>
      </c>
      <c r="CP6" s="12">
        <v>2153</v>
      </c>
      <c r="CQ6" s="12">
        <v>19342</v>
      </c>
      <c r="CR6" s="12">
        <v>272</v>
      </c>
      <c r="CS6" s="12">
        <v>149</v>
      </c>
      <c r="CT6" s="4"/>
      <c r="CU6" s="12">
        <v>10676</v>
      </c>
      <c r="CV6" s="12">
        <v>500</v>
      </c>
      <c r="CW6" s="12">
        <v>11176</v>
      </c>
      <c r="CX6" s="12">
        <v>0</v>
      </c>
      <c r="CY6" s="12">
        <v>0</v>
      </c>
      <c r="CZ6" s="12">
        <v>1268</v>
      </c>
      <c r="DA6" s="12">
        <v>11176</v>
      </c>
      <c r="DB6" s="12">
        <v>520400</v>
      </c>
      <c r="DC6" s="12">
        <v>0</v>
      </c>
      <c r="DD6" s="12">
        <v>520400</v>
      </c>
    </row>
    <row r="7" spans="1:108" ht="15.75" customHeight="1" x14ac:dyDescent="0.2">
      <c r="A7" s="7" t="s">
        <v>113</v>
      </c>
      <c r="B7" s="4"/>
      <c r="C7" s="10">
        <v>2</v>
      </c>
      <c r="D7" s="11">
        <v>5385</v>
      </c>
      <c r="E7" s="10">
        <v>90</v>
      </c>
      <c r="F7" s="10">
        <v>664</v>
      </c>
      <c r="G7" s="11">
        <v>8475</v>
      </c>
      <c r="H7" s="11">
        <v>168</v>
      </c>
      <c r="I7" s="4"/>
      <c r="J7" s="10">
        <v>11</v>
      </c>
      <c r="K7" s="10">
        <v>3</v>
      </c>
      <c r="L7" s="10">
        <v>16</v>
      </c>
      <c r="M7" s="10">
        <v>1</v>
      </c>
      <c r="N7" s="10">
        <v>0</v>
      </c>
      <c r="O7" s="10">
        <v>31</v>
      </c>
      <c r="P7" s="11">
        <v>0</v>
      </c>
      <c r="Q7" s="11">
        <v>0</v>
      </c>
      <c r="R7" s="11">
        <v>0</v>
      </c>
      <c r="S7" s="11">
        <v>0</v>
      </c>
      <c r="T7" s="11">
        <v>0</v>
      </c>
      <c r="U7" s="11">
        <v>0</v>
      </c>
      <c r="V7" s="11">
        <v>0</v>
      </c>
      <c r="W7" s="11">
        <v>0</v>
      </c>
      <c r="X7" s="11">
        <v>0</v>
      </c>
      <c r="Y7" s="11">
        <v>0</v>
      </c>
      <c r="Z7" s="11">
        <v>0</v>
      </c>
      <c r="AA7" s="4"/>
      <c r="AB7" s="11">
        <v>211</v>
      </c>
      <c r="AC7" s="11">
        <v>3485</v>
      </c>
      <c r="AD7" s="11">
        <v>7799</v>
      </c>
      <c r="AE7" s="10">
        <v>87472</v>
      </c>
      <c r="AF7" s="10">
        <v>12648</v>
      </c>
      <c r="AG7" s="10">
        <v>418</v>
      </c>
      <c r="AH7" s="10">
        <v>735</v>
      </c>
      <c r="AI7" s="10">
        <v>1783</v>
      </c>
      <c r="AJ7" s="11">
        <v>0</v>
      </c>
      <c r="AK7" s="11">
        <v>758278</v>
      </c>
      <c r="AL7" s="4"/>
      <c r="AM7" s="10">
        <v>6197</v>
      </c>
      <c r="AN7" s="10">
        <v>12336</v>
      </c>
      <c r="AO7" s="10">
        <v>135586</v>
      </c>
      <c r="AP7" s="10">
        <v>5519</v>
      </c>
      <c r="AQ7" s="10" t="s">
        <v>111</v>
      </c>
      <c r="AR7" s="10">
        <v>224066</v>
      </c>
      <c r="AS7" s="10">
        <v>1279</v>
      </c>
      <c r="AT7" s="10">
        <v>120738</v>
      </c>
      <c r="AU7" s="10">
        <v>66581</v>
      </c>
      <c r="AV7" s="10" t="s">
        <v>111</v>
      </c>
      <c r="AW7" s="11" t="s">
        <v>111</v>
      </c>
      <c r="AX7" s="11" t="s">
        <v>111</v>
      </c>
      <c r="AY7" s="11" t="s">
        <v>111</v>
      </c>
      <c r="AZ7" s="10" t="s">
        <v>111</v>
      </c>
      <c r="BA7" s="10">
        <v>8</v>
      </c>
      <c r="BB7" s="10">
        <v>0</v>
      </c>
      <c r="BC7" s="10">
        <v>8</v>
      </c>
      <c r="BD7" s="10">
        <v>0</v>
      </c>
      <c r="BE7" s="10" t="s">
        <v>111</v>
      </c>
      <c r="BF7" s="10">
        <v>25</v>
      </c>
      <c r="BG7" s="10">
        <v>12</v>
      </c>
      <c r="BH7" s="10">
        <v>128</v>
      </c>
      <c r="BI7" s="10">
        <v>140</v>
      </c>
      <c r="BJ7" s="10">
        <v>16892</v>
      </c>
      <c r="BK7" s="10">
        <v>17057</v>
      </c>
      <c r="BL7" s="10">
        <v>287</v>
      </c>
      <c r="BM7" s="10">
        <v>138</v>
      </c>
      <c r="BN7" s="10">
        <v>7754</v>
      </c>
      <c r="BO7" s="10">
        <v>7892</v>
      </c>
      <c r="BP7" s="10">
        <v>37054</v>
      </c>
      <c r="BQ7" s="10">
        <v>45233</v>
      </c>
      <c r="BR7" s="4"/>
      <c r="BS7" s="20">
        <v>757139</v>
      </c>
      <c r="BT7" s="20">
        <v>1756523</v>
      </c>
      <c r="BU7" s="20">
        <v>2513662</v>
      </c>
      <c r="BV7" s="20">
        <v>228200</v>
      </c>
      <c r="BW7" s="20">
        <v>2040343</v>
      </c>
      <c r="BX7" s="20">
        <v>4782205</v>
      </c>
      <c r="BY7" s="20">
        <v>65958</v>
      </c>
      <c r="BZ7" s="20">
        <v>1634180</v>
      </c>
      <c r="CA7" s="4"/>
      <c r="CB7" s="10">
        <v>52</v>
      </c>
      <c r="CC7" s="10">
        <v>88</v>
      </c>
      <c r="CD7" s="10">
        <v>1849</v>
      </c>
      <c r="CE7" s="10">
        <v>3241</v>
      </c>
      <c r="CF7" s="10">
        <v>790</v>
      </c>
      <c r="CG7" s="10">
        <v>5880</v>
      </c>
      <c r="CH7" s="10">
        <v>1570</v>
      </c>
      <c r="CI7" s="10">
        <v>3493</v>
      </c>
      <c r="CJ7" s="10">
        <v>432</v>
      </c>
      <c r="CK7" s="10">
        <v>5495</v>
      </c>
      <c r="CL7" s="10">
        <v>261</v>
      </c>
      <c r="CM7" s="10">
        <v>381</v>
      </c>
      <c r="CN7" s="10">
        <v>6522</v>
      </c>
      <c r="CO7" s="10">
        <v>235</v>
      </c>
      <c r="CP7" s="10">
        <v>359</v>
      </c>
      <c r="CQ7" s="10">
        <v>6089</v>
      </c>
      <c r="CR7" s="10">
        <v>0</v>
      </c>
      <c r="CS7" s="10">
        <v>0</v>
      </c>
      <c r="CT7" s="4"/>
      <c r="CU7" s="10">
        <v>7709</v>
      </c>
      <c r="CV7" s="10">
        <v>2860</v>
      </c>
      <c r="CW7" s="10">
        <v>10569</v>
      </c>
      <c r="CX7" s="10">
        <v>3126</v>
      </c>
      <c r="CY7" s="10">
        <v>453</v>
      </c>
      <c r="CZ7" s="10">
        <v>1582</v>
      </c>
      <c r="DA7" s="10">
        <v>13695</v>
      </c>
      <c r="DB7" s="10">
        <v>880587</v>
      </c>
      <c r="DC7" s="10">
        <v>139831</v>
      </c>
      <c r="DD7" s="10">
        <v>1020418</v>
      </c>
    </row>
    <row r="8" spans="1:108" ht="15.75" customHeight="1" x14ac:dyDescent="0.2">
      <c r="A8" s="8" t="s">
        <v>114</v>
      </c>
      <c r="B8" s="4"/>
      <c r="C8" s="12">
        <v>1</v>
      </c>
      <c r="D8" s="14"/>
      <c r="E8" s="12">
        <v>40</v>
      </c>
      <c r="F8" s="12">
        <v>8</v>
      </c>
      <c r="G8" s="14">
        <v>15246</v>
      </c>
      <c r="H8" s="14"/>
      <c r="I8" s="4"/>
      <c r="J8" s="12">
        <v>0.6</v>
      </c>
      <c r="K8" s="12">
        <v>0.6</v>
      </c>
      <c r="L8" s="12">
        <v>0.8</v>
      </c>
      <c r="M8" s="12">
        <v>0.4</v>
      </c>
      <c r="N8" s="12">
        <v>0</v>
      </c>
      <c r="O8" s="12">
        <v>2.4</v>
      </c>
      <c r="P8" s="14"/>
      <c r="Q8" s="14"/>
      <c r="R8" s="14"/>
      <c r="S8" s="14"/>
      <c r="T8" s="14"/>
      <c r="U8" s="14"/>
      <c r="V8" s="14"/>
      <c r="W8" s="14"/>
      <c r="X8" s="14"/>
      <c r="Y8" s="14"/>
      <c r="Z8" s="14"/>
      <c r="AA8" s="4"/>
      <c r="AB8" s="14"/>
      <c r="AC8" s="14"/>
      <c r="AD8" s="14"/>
      <c r="AE8" s="12"/>
      <c r="AF8" s="12"/>
      <c r="AG8" s="12"/>
      <c r="AH8" s="12">
        <v>1368</v>
      </c>
      <c r="AI8" s="12">
        <v>2</v>
      </c>
      <c r="AJ8" s="14"/>
      <c r="AK8" s="14"/>
      <c r="AL8" s="4"/>
      <c r="AM8" s="12">
        <v>2815</v>
      </c>
      <c r="AN8" s="12">
        <v>0</v>
      </c>
      <c r="AO8" s="12">
        <v>415449</v>
      </c>
      <c r="AP8" s="12">
        <v>2640</v>
      </c>
      <c r="AQ8" s="12">
        <v>0</v>
      </c>
      <c r="AR8" s="12"/>
      <c r="AS8" s="12"/>
      <c r="AT8" s="12"/>
      <c r="AU8" s="12"/>
      <c r="AV8" s="12">
        <v>371893</v>
      </c>
      <c r="AW8" s="14"/>
      <c r="AX8" s="14"/>
      <c r="AY8" s="14"/>
      <c r="AZ8" s="12"/>
      <c r="BA8" s="12"/>
      <c r="BB8" s="12"/>
      <c r="BC8" s="12"/>
      <c r="BD8" s="12"/>
      <c r="BE8" s="12"/>
      <c r="BF8" s="12"/>
      <c r="BG8" s="12"/>
      <c r="BH8" s="12"/>
      <c r="BI8" s="12"/>
      <c r="BJ8" s="12"/>
      <c r="BK8" s="12"/>
      <c r="BL8" s="12"/>
      <c r="BM8" s="12"/>
      <c r="BN8" s="12"/>
      <c r="BO8" s="12"/>
      <c r="BP8" s="12"/>
      <c r="BQ8" s="12"/>
      <c r="BR8" s="4"/>
      <c r="BS8" s="21">
        <v>0</v>
      </c>
      <c r="BT8" s="21">
        <v>0</v>
      </c>
      <c r="BU8" s="21">
        <v>0</v>
      </c>
      <c r="BV8" s="21">
        <v>248523</v>
      </c>
      <c r="BW8" s="21">
        <v>143048</v>
      </c>
      <c r="BX8" s="21">
        <v>391571</v>
      </c>
      <c r="BY8" s="21">
        <v>0</v>
      </c>
      <c r="BZ8" s="21">
        <v>0</v>
      </c>
      <c r="CA8" s="4"/>
      <c r="CB8" s="12"/>
      <c r="CC8" s="12"/>
      <c r="CD8" s="12"/>
      <c r="CE8" s="12"/>
      <c r="CF8" s="12"/>
      <c r="CG8" s="12"/>
      <c r="CH8" s="12"/>
      <c r="CI8" s="12"/>
      <c r="CJ8" s="12"/>
      <c r="CK8" s="12"/>
      <c r="CL8" s="12"/>
      <c r="CM8" s="12"/>
      <c r="CN8" s="12"/>
      <c r="CO8" s="12"/>
      <c r="CP8" s="12"/>
      <c r="CQ8" s="12"/>
      <c r="CR8" s="12"/>
      <c r="CS8" s="12"/>
      <c r="CT8" s="4"/>
      <c r="CU8" s="12"/>
      <c r="CV8" s="12"/>
      <c r="CW8" s="12"/>
      <c r="CX8" s="12"/>
      <c r="CY8" s="12"/>
      <c r="CZ8" s="12"/>
      <c r="DA8" s="12"/>
      <c r="DB8" s="12"/>
      <c r="DC8" s="12"/>
      <c r="DD8" s="12"/>
    </row>
    <row r="9" spans="1:108" ht="15.75" customHeight="1" x14ac:dyDescent="0.2">
      <c r="A9" s="7" t="s">
        <v>115</v>
      </c>
      <c r="B9" s="4"/>
      <c r="C9" s="10">
        <v>13</v>
      </c>
      <c r="D9" s="11" t="s">
        <v>111</v>
      </c>
      <c r="E9" s="10">
        <v>49.5</v>
      </c>
      <c r="F9" s="10">
        <v>1674</v>
      </c>
      <c r="G9" s="11" t="s">
        <v>111</v>
      </c>
      <c r="H9" s="11" t="s">
        <v>111</v>
      </c>
      <c r="I9" s="4"/>
      <c r="J9" s="10">
        <v>21.6</v>
      </c>
      <c r="K9" s="10">
        <v>3</v>
      </c>
      <c r="L9" s="10">
        <v>10.6</v>
      </c>
      <c r="M9" s="10">
        <v>0.5</v>
      </c>
      <c r="N9" s="10">
        <v>0</v>
      </c>
      <c r="O9" s="10">
        <v>35.700000000000003</v>
      </c>
      <c r="P9" s="11"/>
      <c r="Q9" s="11"/>
      <c r="R9" s="11"/>
      <c r="S9" s="11">
        <v>10.6</v>
      </c>
      <c r="T9" s="11">
        <v>7.8</v>
      </c>
      <c r="U9" s="11">
        <v>2.5</v>
      </c>
      <c r="V9" s="11">
        <v>10.8</v>
      </c>
      <c r="W9" s="11">
        <v>2</v>
      </c>
      <c r="X9" s="11">
        <v>1</v>
      </c>
      <c r="Y9" s="11">
        <v>1</v>
      </c>
      <c r="Z9" s="11"/>
      <c r="AA9" s="4"/>
      <c r="AB9" s="11">
        <v>138</v>
      </c>
      <c r="AC9" s="11">
        <v>2348</v>
      </c>
      <c r="AD9" s="11">
        <v>8798</v>
      </c>
      <c r="AE9" s="10">
        <v>228395</v>
      </c>
      <c r="AF9" s="10">
        <v>0</v>
      </c>
      <c r="AG9" s="10">
        <v>2514</v>
      </c>
      <c r="AH9" s="10">
        <v>179</v>
      </c>
      <c r="AI9" s="10">
        <v>786</v>
      </c>
      <c r="AJ9" s="11" t="s">
        <v>111</v>
      </c>
      <c r="AK9" s="11">
        <v>455431</v>
      </c>
      <c r="AL9" s="4"/>
      <c r="AM9" s="10">
        <v>47745</v>
      </c>
      <c r="AN9" s="10">
        <v>10888</v>
      </c>
      <c r="AO9" s="10">
        <v>351991</v>
      </c>
      <c r="AP9" s="10">
        <v>49739</v>
      </c>
      <c r="AQ9" s="10" t="s">
        <v>111</v>
      </c>
      <c r="AR9" s="10">
        <v>82196</v>
      </c>
      <c r="AS9" s="16">
        <v>2701</v>
      </c>
      <c r="AT9" s="10">
        <v>0</v>
      </c>
      <c r="AU9" s="10">
        <v>7271</v>
      </c>
      <c r="AV9" s="10" t="s">
        <v>111</v>
      </c>
      <c r="AW9" s="11"/>
      <c r="AX9" s="11"/>
      <c r="AY9" s="11"/>
      <c r="AZ9" s="10">
        <v>0</v>
      </c>
      <c r="BA9" s="10">
        <v>0</v>
      </c>
      <c r="BB9" s="10">
        <v>0</v>
      </c>
      <c r="BC9" s="10">
        <v>0</v>
      </c>
      <c r="BD9" s="10">
        <v>0</v>
      </c>
      <c r="BE9" s="10">
        <v>0</v>
      </c>
      <c r="BF9" s="10">
        <v>1</v>
      </c>
      <c r="BG9" s="10">
        <v>1</v>
      </c>
      <c r="BH9" s="10">
        <v>0</v>
      </c>
      <c r="BI9" s="10">
        <v>1</v>
      </c>
      <c r="BJ9" s="10">
        <v>0</v>
      </c>
      <c r="BK9" s="10">
        <v>2</v>
      </c>
      <c r="BL9" s="10">
        <v>4516</v>
      </c>
      <c r="BM9" s="10">
        <v>43</v>
      </c>
      <c r="BN9" s="10">
        <v>7918</v>
      </c>
      <c r="BO9" s="10">
        <v>7961</v>
      </c>
      <c r="BP9" s="10">
        <v>35232</v>
      </c>
      <c r="BQ9" s="10">
        <v>47709</v>
      </c>
      <c r="BR9" s="4"/>
      <c r="BS9" s="20">
        <v>552960</v>
      </c>
      <c r="BT9" s="20">
        <v>1201113</v>
      </c>
      <c r="BU9" s="20">
        <v>1754073</v>
      </c>
      <c r="BV9" s="20">
        <v>198523</v>
      </c>
      <c r="BW9" s="20">
        <v>3460779</v>
      </c>
      <c r="BX9" s="20">
        <v>5413375</v>
      </c>
      <c r="BY9" s="20"/>
      <c r="BZ9" s="20">
        <v>1628632</v>
      </c>
      <c r="CA9" s="4"/>
      <c r="CB9" s="16">
        <v>56</v>
      </c>
      <c r="CC9" s="16">
        <v>184</v>
      </c>
      <c r="CD9" s="10">
        <v>3523</v>
      </c>
      <c r="CE9" s="10">
        <v>13902</v>
      </c>
      <c r="CF9" s="10">
        <v>1971</v>
      </c>
      <c r="CG9" s="10">
        <v>19396</v>
      </c>
      <c r="CH9" s="10">
        <v>2623</v>
      </c>
      <c r="CI9" s="10">
        <v>8799</v>
      </c>
      <c r="CJ9" s="10">
        <v>877</v>
      </c>
      <c r="CK9" s="10">
        <v>12299</v>
      </c>
      <c r="CL9" s="10">
        <v>456</v>
      </c>
      <c r="CM9" s="10">
        <v>657</v>
      </c>
      <c r="CN9" s="10">
        <v>20509</v>
      </c>
      <c r="CO9" s="10">
        <v>421</v>
      </c>
      <c r="CP9" s="10">
        <v>613</v>
      </c>
      <c r="CQ9" s="10">
        <v>13333</v>
      </c>
      <c r="CR9" s="10">
        <v>10814</v>
      </c>
      <c r="CS9" s="10">
        <v>6326</v>
      </c>
      <c r="CT9" s="4"/>
      <c r="CU9" s="10" t="s">
        <v>111</v>
      </c>
      <c r="CV9" s="10" t="s">
        <v>111</v>
      </c>
      <c r="CW9" s="10" t="s">
        <v>111</v>
      </c>
      <c r="CX9" s="16">
        <v>0</v>
      </c>
      <c r="CY9" s="16">
        <v>0</v>
      </c>
      <c r="CZ9" s="10">
        <v>1595</v>
      </c>
      <c r="DA9" s="10" t="s">
        <v>111</v>
      </c>
      <c r="DB9" s="10" t="s">
        <v>111</v>
      </c>
      <c r="DC9" s="10" t="s">
        <v>111</v>
      </c>
      <c r="DD9" s="10" t="s">
        <v>111</v>
      </c>
    </row>
    <row r="10" spans="1:108" ht="15.75" customHeight="1" x14ac:dyDescent="0.2">
      <c r="A10" s="8" t="s">
        <v>116</v>
      </c>
      <c r="B10" s="4"/>
      <c r="C10" s="12">
        <v>3</v>
      </c>
      <c r="D10" s="14">
        <v>0</v>
      </c>
      <c r="E10" s="12">
        <v>72</v>
      </c>
      <c r="F10" s="12">
        <v>673</v>
      </c>
      <c r="G10" s="14">
        <v>0</v>
      </c>
      <c r="H10" s="14">
        <v>0</v>
      </c>
      <c r="I10" s="4"/>
      <c r="J10" s="12">
        <v>16</v>
      </c>
      <c r="K10" s="12">
        <v>11</v>
      </c>
      <c r="L10" s="12">
        <v>9.5</v>
      </c>
      <c r="M10" s="12">
        <v>5</v>
      </c>
      <c r="N10" s="12">
        <v>0</v>
      </c>
      <c r="O10" s="12">
        <v>41.5</v>
      </c>
      <c r="P10" s="14">
        <v>0</v>
      </c>
      <c r="Q10" s="14">
        <v>0</v>
      </c>
      <c r="R10" s="14">
        <v>0</v>
      </c>
      <c r="S10" s="14">
        <v>0</v>
      </c>
      <c r="T10" s="14">
        <v>0</v>
      </c>
      <c r="U10" s="14">
        <v>0</v>
      </c>
      <c r="V10" s="14">
        <v>0</v>
      </c>
      <c r="W10" s="14">
        <v>0</v>
      </c>
      <c r="X10" s="14">
        <v>0</v>
      </c>
      <c r="Y10" s="14">
        <v>0</v>
      </c>
      <c r="Z10" s="14">
        <v>0</v>
      </c>
      <c r="AA10" s="4"/>
      <c r="AB10" s="14">
        <v>484</v>
      </c>
      <c r="AC10" s="14">
        <v>4745</v>
      </c>
      <c r="AD10" s="14">
        <v>3658</v>
      </c>
      <c r="AE10" s="12">
        <v>39404</v>
      </c>
      <c r="AF10" s="12">
        <v>3631</v>
      </c>
      <c r="AG10" s="12">
        <v>876</v>
      </c>
      <c r="AH10" s="12">
        <v>140</v>
      </c>
      <c r="AI10" s="12">
        <v>583</v>
      </c>
      <c r="AJ10" s="14">
        <v>0</v>
      </c>
      <c r="AK10" s="14">
        <v>256547</v>
      </c>
      <c r="AL10" s="4"/>
      <c r="AM10" s="12">
        <v>2460</v>
      </c>
      <c r="AN10" s="12">
        <v>7808</v>
      </c>
      <c r="AO10" s="12">
        <v>212720</v>
      </c>
      <c r="AP10" s="12">
        <v>1392</v>
      </c>
      <c r="AQ10" s="12">
        <v>5883</v>
      </c>
      <c r="AR10" s="12">
        <v>284136</v>
      </c>
      <c r="AS10" s="12">
        <v>494</v>
      </c>
      <c r="AT10" s="12">
        <v>244611</v>
      </c>
      <c r="AU10" s="12">
        <v>39031</v>
      </c>
      <c r="AV10" s="12" t="s">
        <v>111</v>
      </c>
      <c r="AW10" s="14" t="s">
        <v>111</v>
      </c>
      <c r="AX10" s="14" t="s">
        <v>111</v>
      </c>
      <c r="AY10" s="14" t="s">
        <v>111</v>
      </c>
      <c r="AZ10" s="12">
        <v>0</v>
      </c>
      <c r="BA10" s="12">
        <v>139</v>
      </c>
      <c r="BB10" s="12">
        <v>0</v>
      </c>
      <c r="BC10" s="12">
        <v>139</v>
      </c>
      <c r="BD10" s="12">
        <v>343</v>
      </c>
      <c r="BE10" s="12">
        <v>482</v>
      </c>
      <c r="BF10" s="12">
        <v>25</v>
      </c>
      <c r="BG10" s="12">
        <v>21</v>
      </c>
      <c r="BH10" s="12">
        <v>0</v>
      </c>
      <c r="BI10" s="12">
        <v>21</v>
      </c>
      <c r="BJ10" s="12">
        <v>282</v>
      </c>
      <c r="BK10" s="12">
        <v>328</v>
      </c>
      <c r="BL10" s="12">
        <v>163</v>
      </c>
      <c r="BM10" s="12">
        <v>2782</v>
      </c>
      <c r="BN10" s="12">
        <v>6506</v>
      </c>
      <c r="BO10" s="12">
        <v>9288</v>
      </c>
      <c r="BP10" s="12">
        <v>22237</v>
      </c>
      <c r="BQ10" s="12">
        <v>31688</v>
      </c>
      <c r="BR10" s="4"/>
      <c r="BS10" s="21">
        <v>236708</v>
      </c>
      <c r="BT10" s="21">
        <v>1357570</v>
      </c>
      <c r="BU10" s="21">
        <v>1594278</v>
      </c>
      <c r="BV10" s="21">
        <v>370220</v>
      </c>
      <c r="BW10" s="21">
        <v>3572843</v>
      </c>
      <c r="BX10" s="21">
        <v>5537341</v>
      </c>
      <c r="BY10" s="21">
        <v>0</v>
      </c>
      <c r="BZ10" s="21">
        <v>1469732</v>
      </c>
      <c r="CA10" s="4"/>
      <c r="CB10" s="12">
        <v>72</v>
      </c>
      <c r="CC10" s="12" t="s">
        <v>111</v>
      </c>
      <c r="CD10" s="12">
        <v>1352</v>
      </c>
      <c r="CE10" s="12">
        <v>8784</v>
      </c>
      <c r="CF10" s="12">
        <v>13406</v>
      </c>
      <c r="CG10" s="12">
        <v>23542</v>
      </c>
      <c r="CH10" s="12">
        <v>802</v>
      </c>
      <c r="CI10" s="12">
        <v>4806</v>
      </c>
      <c r="CJ10" s="12">
        <v>4401</v>
      </c>
      <c r="CK10" s="12">
        <v>10009</v>
      </c>
      <c r="CL10" s="12">
        <v>315</v>
      </c>
      <c r="CM10" s="12">
        <v>536</v>
      </c>
      <c r="CN10" s="12">
        <v>24393</v>
      </c>
      <c r="CO10" s="12">
        <v>310</v>
      </c>
      <c r="CP10" s="12">
        <v>287</v>
      </c>
      <c r="CQ10" s="12">
        <v>10606</v>
      </c>
      <c r="CR10" s="12">
        <v>7177</v>
      </c>
      <c r="CS10" s="12">
        <v>3719</v>
      </c>
      <c r="CT10" s="4"/>
      <c r="CU10" s="12" t="s">
        <v>111</v>
      </c>
      <c r="CV10" s="12" t="s">
        <v>111</v>
      </c>
      <c r="CW10" s="12" t="s">
        <v>111</v>
      </c>
      <c r="CX10" s="12" t="s">
        <v>111</v>
      </c>
      <c r="CY10" s="12" t="s">
        <v>111</v>
      </c>
      <c r="CZ10" s="12" t="s">
        <v>111</v>
      </c>
      <c r="DA10" s="12" t="s">
        <v>111</v>
      </c>
      <c r="DB10" s="12" t="s">
        <v>111</v>
      </c>
      <c r="DC10" s="12" t="s">
        <v>111</v>
      </c>
      <c r="DD10" s="12" t="s">
        <v>111</v>
      </c>
    </row>
    <row r="11" spans="1:108" ht="15.75" customHeight="1" x14ac:dyDescent="0.2">
      <c r="A11" s="7" t="s">
        <v>117</v>
      </c>
      <c r="B11" s="4"/>
      <c r="C11" s="10">
        <v>6</v>
      </c>
      <c r="D11" s="11">
        <v>15962</v>
      </c>
      <c r="E11" s="10">
        <v>57.5</v>
      </c>
      <c r="F11" s="10">
        <v>1526</v>
      </c>
      <c r="G11" s="11">
        <v>17163</v>
      </c>
      <c r="H11" s="11"/>
      <c r="I11" s="4"/>
      <c r="J11" s="10">
        <v>34.21</v>
      </c>
      <c r="K11" s="10">
        <v>13.4</v>
      </c>
      <c r="L11" s="10">
        <v>16.28</v>
      </c>
      <c r="M11" s="10">
        <v>7</v>
      </c>
      <c r="N11" s="10">
        <v>0</v>
      </c>
      <c r="O11" s="10">
        <v>70.89</v>
      </c>
      <c r="P11" s="11">
        <v>0</v>
      </c>
      <c r="Q11" s="11">
        <v>0</v>
      </c>
      <c r="R11" s="11">
        <v>13.67</v>
      </c>
      <c r="S11" s="11">
        <v>16</v>
      </c>
      <c r="T11" s="11">
        <v>15.21</v>
      </c>
      <c r="U11" s="11">
        <v>9</v>
      </c>
      <c r="V11" s="11">
        <v>12</v>
      </c>
      <c r="W11" s="11">
        <v>1</v>
      </c>
      <c r="X11" s="11">
        <v>2</v>
      </c>
      <c r="Y11" s="11">
        <v>0</v>
      </c>
      <c r="Z11" s="11">
        <v>2</v>
      </c>
      <c r="AA11" s="4"/>
      <c r="AB11" s="11">
        <v>301</v>
      </c>
      <c r="AC11" s="11">
        <v>6254</v>
      </c>
      <c r="AD11" s="11">
        <v>10667</v>
      </c>
      <c r="AE11" s="10">
        <v>132273</v>
      </c>
      <c r="AF11" s="10">
        <v>898</v>
      </c>
      <c r="AG11" s="10">
        <v>715</v>
      </c>
      <c r="AH11" s="10">
        <v>5767</v>
      </c>
      <c r="AI11" s="10">
        <v>3048</v>
      </c>
      <c r="AJ11" s="11">
        <v>16102</v>
      </c>
      <c r="AK11" s="11">
        <v>254118</v>
      </c>
      <c r="AL11" s="4"/>
      <c r="AM11" s="10">
        <v>5812</v>
      </c>
      <c r="AN11" s="10">
        <v>23692</v>
      </c>
      <c r="AO11" s="10">
        <v>579470</v>
      </c>
      <c r="AP11" s="10">
        <v>3539</v>
      </c>
      <c r="AQ11" s="10">
        <v>21011</v>
      </c>
      <c r="AR11" s="10">
        <v>46439</v>
      </c>
      <c r="AS11" s="10">
        <v>8109</v>
      </c>
      <c r="AT11" s="10">
        <v>123482</v>
      </c>
      <c r="AU11" s="10">
        <v>278599</v>
      </c>
      <c r="AV11" s="10">
        <v>380917</v>
      </c>
      <c r="AW11" s="11" t="s">
        <v>111</v>
      </c>
      <c r="AX11" s="11" t="s">
        <v>111</v>
      </c>
      <c r="AY11" s="11" t="s">
        <v>111</v>
      </c>
      <c r="AZ11" s="10">
        <v>0</v>
      </c>
      <c r="BA11" s="10">
        <v>4</v>
      </c>
      <c r="BB11" s="10">
        <v>73</v>
      </c>
      <c r="BC11" s="10">
        <v>77</v>
      </c>
      <c r="BD11" s="10">
        <v>0</v>
      </c>
      <c r="BE11" s="10">
        <v>77</v>
      </c>
      <c r="BF11" s="10">
        <v>26</v>
      </c>
      <c r="BG11" s="10">
        <v>0</v>
      </c>
      <c r="BH11" s="10">
        <v>0</v>
      </c>
      <c r="BI11" s="10">
        <v>0</v>
      </c>
      <c r="BJ11" s="10">
        <v>0</v>
      </c>
      <c r="BK11" s="10">
        <v>26</v>
      </c>
      <c r="BL11" s="10">
        <v>226</v>
      </c>
      <c r="BM11" s="10">
        <v>250</v>
      </c>
      <c r="BN11" s="10">
        <v>8597</v>
      </c>
      <c r="BO11" s="10">
        <v>8847</v>
      </c>
      <c r="BP11" s="10">
        <v>39010</v>
      </c>
      <c r="BQ11" s="10">
        <v>48083</v>
      </c>
      <c r="BR11" s="4"/>
      <c r="BS11" s="20">
        <v>1482991</v>
      </c>
      <c r="BT11" s="20">
        <v>3020414</v>
      </c>
      <c r="BU11" s="20">
        <v>4503405</v>
      </c>
      <c r="BV11" s="20">
        <v>2008336</v>
      </c>
      <c r="BW11" s="20">
        <v>6179140</v>
      </c>
      <c r="BX11" s="20">
        <v>12690881</v>
      </c>
      <c r="BY11" s="20">
        <v>0</v>
      </c>
      <c r="BZ11" s="20">
        <v>3808098</v>
      </c>
      <c r="CA11" s="4"/>
      <c r="CB11" s="10">
        <v>46</v>
      </c>
      <c r="CC11" s="10">
        <v>153</v>
      </c>
      <c r="CD11" s="10">
        <v>8941</v>
      </c>
      <c r="CE11" s="10">
        <v>29276</v>
      </c>
      <c r="CF11" s="10">
        <v>1058</v>
      </c>
      <c r="CG11" s="10">
        <v>39275</v>
      </c>
      <c r="CH11" s="10">
        <v>3848</v>
      </c>
      <c r="CI11" s="10">
        <v>17819</v>
      </c>
      <c r="CJ11" s="10">
        <v>352</v>
      </c>
      <c r="CK11" s="10">
        <v>22019</v>
      </c>
      <c r="CL11" s="10">
        <v>1062</v>
      </c>
      <c r="CM11" s="10">
        <v>1274</v>
      </c>
      <c r="CN11" s="10">
        <v>41611</v>
      </c>
      <c r="CO11" s="10">
        <v>919</v>
      </c>
      <c r="CP11" s="10">
        <v>1173</v>
      </c>
      <c r="CQ11" s="10">
        <v>24111</v>
      </c>
      <c r="CR11" s="10">
        <v>23222</v>
      </c>
      <c r="CS11" s="10">
        <v>10494</v>
      </c>
      <c r="CT11" s="4"/>
      <c r="CU11" s="10">
        <v>5068</v>
      </c>
      <c r="CV11" s="10">
        <v>13674</v>
      </c>
      <c r="CW11" s="10">
        <v>18742</v>
      </c>
      <c r="CX11" s="10">
        <v>3007</v>
      </c>
      <c r="CY11" s="10">
        <v>0</v>
      </c>
      <c r="CZ11" s="10">
        <v>3293</v>
      </c>
      <c r="DA11" s="10">
        <v>21749</v>
      </c>
      <c r="DB11" s="10">
        <v>78337</v>
      </c>
      <c r="DC11" s="10">
        <v>146051</v>
      </c>
      <c r="DD11" s="10">
        <v>224388</v>
      </c>
    </row>
    <row r="12" spans="1:108" ht="15.75" customHeight="1" x14ac:dyDescent="0.2">
      <c r="A12" s="8" t="s">
        <v>118</v>
      </c>
      <c r="B12" s="4"/>
      <c r="C12" s="12">
        <v>3</v>
      </c>
      <c r="D12" s="14"/>
      <c r="E12" s="12">
        <v>168</v>
      </c>
      <c r="F12" s="12">
        <v>2299</v>
      </c>
      <c r="G12" s="14">
        <v>20937</v>
      </c>
      <c r="H12" s="14" t="s">
        <v>111</v>
      </c>
      <c r="I12" s="4"/>
      <c r="J12" s="12">
        <v>36.1</v>
      </c>
      <c r="K12" s="12">
        <v>23.7</v>
      </c>
      <c r="L12" s="12">
        <v>31.56</v>
      </c>
      <c r="M12" s="12">
        <v>9.6</v>
      </c>
      <c r="N12" s="12">
        <v>0</v>
      </c>
      <c r="O12" s="12">
        <v>100.96</v>
      </c>
      <c r="P12" s="14"/>
      <c r="Q12" s="14"/>
      <c r="R12" s="14"/>
      <c r="S12" s="14"/>
      <c r="T12" s="14"/>
      <c r="U12" s="14"/>
      <c r="V12" s="14"/>
      <c r="W12" s="14"/>
      <c r="X12" s="14"/>
      <c r="Y12" s="14"/>
      <c r="Z12" s="14"/>
      <c r="AA12" s="4"/>
      <c r="AB12" s="14">
        <v>352</v>
      </c>
      <c r="AC12" s="14">
        <v>6289</v>
      </c>
      <c r="AD12" s="14">
        <v>16276</v>
      </c>
      <c r="AE12" s="12">
        <v>232508</v>
      </c>
      <c r="AF12" s="12">
        <v>14823</v>
      </c>
      <c r="AG12" s="12">
        <v>3078</v>
      </c>
      <c r="AH12" s="12">
        <v>1831</v>
      </c>
      <c r="AI12" s="12">
        <v>3032</v>
      </c>
      <c r="AJ12" s="14"/>
      <c r="AK12" s="14">
        <v>1508787</v>
      </c>
      <c r="AL12" s="4"/>
      <c r="AM12" s="12">
        <v>23186</v>
      </c>
      <c r="AN12" s="12">
        <v>1169</v>
      </c>
      <c r="AO12" s="12">
        <v>741753</v>
      </c>
      <c r="AP12" s="12">
        <v>2182</v>
      </c>
      <c r="AQ12" s="12">
        <v>0</v>
      </c>
      <c r="AR12" s="12">
        <v>301987</v>
      </c>
      <c r="AS12" s="12">
        <v>20517</v>
      </c>
      <c r="AT12" s="12">
        <v>140064</v>
      </c>
      <c r="AU12" s="12">
        <v>0</v>
      </c>
      <c r="AV12" s="12">
        <v>683213</v>
      </c>
      <c r="AW12" s="14" t="s">
        <v>111</v>
      </c>
      <c r="AX12" s="14" t="s">
        <v>111</v>
      </c>
      <c r="AY12" s="14" t="s">
        <v>111</v>
      </c>
      <c r="AZ12" s="12">
        <v>0</v>
      </c>
      <c r="BA12" s="12">
        <v>11325</v>
      </c>
      <c r="BB12" s="12">
        <v>11</v>
      </c>
      <c r="BC12" s="12">
        <v>11336</v>
      </c>
      <c r="BD12" s="12">
        <v>0</v>
      </c>
      <c r="BE12" s="12">
        <v>11336</v>
      </c>
      <c r="BF12" s="12">
        <v>324</v>
      </c>
      <c r="BG12" s="12">
        <v>1589</v>
      </c>
      <c r="BH12" s="12">
        <v>116</v>
      </c>
      <c r="BI12" s="12">
        <v>1705</v>
      </c>
      <c r="BJ12" s="12">
        <v>0</v>
      </c>
      <c r="BK12" s="12">
        <v>2029</v>
      </c>
      <c r="BL12" s="12">
        <v>330</v>
      </c>
      <c r="BM12" s="12">
        <v>117013</v>
      </c>
      <c r="BN12" s="12">
        <v>8976</v>
      </c>
      <c r="BO12" s="12">
        <v>125989</v>
      </c>
      <c r="BP12" s="12">
        <v>38826</v>
      </c>
      <c r="BQ12" s="12">
        <v>165145</v>
      </c>
      <c r="BR12" s="4"/>
      <c r="BS12" s="21">
        <v>2449515</v>
      </c>
      <c r="BT12" s="21">
        <v>7232885</v>
      </c>
      <c r="BU12" s="21">
        <v>9682400</v>
      </c>
      <c r="BV12" s="21">
        <v>1020051</v>
      </c>
      <c r="BW12" s="21">
        <v>9219576</v>
      </c>
      <c r="BX12" s="21">
        <v>19922027</v>
      </c>
      <c r="BY12" s="21">
        <v>0</v>
      </c>
      <c r="BZ12" s="21">
        <v>9269974</v>
      </c>
      <c r="CA12" s="4"/>
      <c r="CB12" s="12">
        <v>1091</v>
      </c>
      <c r="CC12" s="12">
        <v>361</v>
      </c>
      <c r="CD12" s="12">
        <v>7849</v>
      </c>
      <c r="CE12" s="12">
        <v>40431</v>
      </c>
      <c r="CF12" s="12">
        <v>2149</v>
      </c>
      <c r="CG12" s="12">
        <v>50429</v>
      </c>
      <c r="CH12" s="12">
        <v>4601</v>
      </c>
      <c r="CI12" s="12">
        <v>29411</v>
      </c>
      <c r="CJ12" s="12">
        <v>1296</v>
      </c>
      <c r="CK12" s="12">
        <v>35308</v>
      </c>
      <c r="CL12" s="12">
        <v>1534</v>
      </c>
      <c r="CM12" s="12">
        <v>2003</v>
      </c>
      <c r="CN12" s="12">
        <v>53966</v>
      </c>
      <c r="CO12" s="12">
        <v>1391</v>
      </c>
      <c r="CP12" s="12">
        <v>1841</v>
      </c>
      <c r="CQ12" s="12">
        <v>38540</v>
      </c>
      <c r="CR12" s="12">
        <v>7754</v>
      </c>
      <c r="CS12" s="12">
        <v>4360</v>
      </c>
      <c r="CT12" s="4"/>
      <c r="CU12" s="12">
        <v>9872</v>
      </c>
      <c r="CV12" s="12">
        <v>2440</v>
      </c>
      <c r="CW12" s="12">
        <v>12312</v>
      </c>
      <c r="CX12" s="12">
        <v>15458</v>
      </c>
      <c r="CY12" s="12">
        <v>7157</v>
      </c>
      <c r="CZ12" s="12">
        <v>1666</v>
      </c>
      <c r="DA12" s="12">
        <v>27770</v>
      </c>
      <c r="DB12" s="12">
        <v>920147</v>
      </c>
      <c r="DC12" s="12">
        <v>89644</v>
      </c>
      <c r="DD12" s="12">
        <v>1009791</v>
      </c>
    </row>
    <row r="13" spans="1:108" ht="15.75" customHeight="1" x14ac:dyDescent="0.2">
      <c r="A13" s="7" t="s">
        <v>119</v>
      </c>
      <c r="B13" s="4"/>
      <c r="C13" s="10">
        <v>5</v>
      </c>
      <c r="D13" s="11">
        <v>17457</v>
      </c>
      <c r="E13" s="10">
        <v>90.25</v>
      </c>
      <c r="F13" s="10">
        <v>2913</v>
      </c>
      <c r="G13" s="11">
        <v>25124</v>
      </c>
      <c r="H13" s="11">
        <v>0</v>
      </c>
      <c r="I13" s="4"/>
      <c r="J13" s="10">
        <v>48.3</v>
      </c>
      <c r="K13" s="10">
        <v>35</v>
      </c>
      <c r="L13" s="10">
        <v>7.3</v>
      </c>
      <c r="M13" s="10">
        <v>14.5</v>
      </c>
      <c r="N13" s="10">
        <v>5.2</v>
      </c>
      <c r="O13" s="10">
        <v>110.3</v>
      </c>
      <c r="P13" s="11">
        <v>0</v>
      </c>
      <c r="Q13" s="11">
        <v>0.5</v>
      </c>
      <c r="R13" s="11">
        <v>4.8</v>
      </c>
      <c r="S13" s="11">
        <v>21</v>
      </c>
      <c r="T13" s="11">
        <v>17.600000000000001</v>
      </c>
      <c r="U13" s="11">
        <v>30.1</v>
      </c>
      <c r="V13" s="11">
        <v>16.3</v>
      </c>
      <c r="W13" s="11">
        <v>10</v>
      </c>
      <c r="X13" s="11">
        <v>5</v>
      </c>
      <c r="Y13" s="11">
        <v>5</v>
      </c>
      <c r="Z13" s="11">
        <v>0</v>
      </c>
      <c r="AA13" s="4"/>
      <c r="AB13" s="11">
        <v>1441</v>
      </c>
      <c r="AC13" s="11">
        <v>23684</v>
      </c>
      <c r="AD13" s="11">
        <v>115852</v>
      </c>
      <c r="AE13" s="10">
        <v>552768</v>
      </c>
      <c r="AF13" s="10">
        <v>13995</v>
      </c>
      <c r="AG13" s="10">
        <v>1180</v>
      </c>
      <c r="AH13" s="10">
        <v>11454</v>
      </c>
      <c r="AI13" s="10">
        <v>16856</v>
      </c>
      <c r="AJ13" s="11">
        <v>38137</v>
      </c>
      <c r="AK13" s="11">
        <v>2019235</v>
      </c>
      <c r="AL13" s="4"/>
      <c r="AM13" s="10">
        <v>15071</v>
      </c>
      <c r="AN13" s="10">
        <v>6997</v>
      </c>
      <c r="AO13" s="10">
        <v>1504472</v>
      </c>
      <c r="AP13" s="10">
        <v>6883</v>
      </c>
      <c r="AQ13" s="10">
        <v>2749</v>
      </c>
      <c r="AR13" s="10">
        <v>563562</v>
      </c>
      <c r="AS13" s="10">
        <v>13505</v>
      </c>
      <c r="AT13" s="10">
        <v>351402</v>
      </c>
      <c r="AU13" s="10">
        <v>95195</v>
      </c>
      <c r="AV13" s="10">
        <v>1280378</v>
      </c>
      <c r="AW13" s="11">
        <v>0</v>
      </c>
      <c r="AX13" s="11">
        <v>1485</v>
      </c>
      <c r="AY13" s="11">
        <v>0</v>
      </c>
      <c r="AZ13" s="10">
        <v>12</v>
      </c>
      <c r="BA13" s="10">
        <v>7245</v>
      </c>
      <c r="BB13" s="10">
        <v>0</v>
      </c>
      <c r="BC13" s="10">
        <v>7245</v>
      </c>
      <c r="BD13" s="10">
        <v>0</v>
      </c>
      <c r="BE13" s="10">
        <v>7257</v>
      </c>
      <c r="BF13" s="10">
        <v>80</v>
      </c>
      <c r="BG13" s="10">
        <v>112</v>
      </c>
      <c r="BH13" s="10">
        <v>0</v>
      </c>
      <c r="BI13" s="10">
        <v>112</v>
      </c>
      <c r="BJ13" s="10">
        <v>0</v>
      </c>
      <c r="BK13" s="10">
        <v>192</v>
      </c>
      <c r="BL13" s="10">
        <v>494</v>
      </c>
      <c r="BM13" s="10">
        <v>31984</v>
      </c>
      <c r="BN13" s="10">
        <v>9452</v>
      </c>
      <c r="BO13" s="10">
        <v>41436</v>
      </c>
      <c r="BP13" s="10">
        <v>72745</v>
      </c>
      <c r="BQ13" s="10">
        <v>114675</v>
      </c>
      <c r="BR13" s="4"/>
      <c r="BS13" s="20">
        <v>3389976</v>
      </c>
      <c r="BT13" s="20">
        <v>7224419</v>
      </c>
      <c r="BU13" s="20">
        <v>10614395</v>
      </c>
      <c r="BV13" s="20">
        <v>1236269</v>
      </c>
      <c r="BW13" s="20">
        <v>12199963</v>
      </c>
      <c r="BX13" s="20">
        <v>24050627</v>
      </c>
      <c r="BY13" s="20">
        <v>0</v>
      </c>
      <c r="BZ13" s="20">
        <v>9043274</v>
      </c>
      <c r="CA13" s="4"/>
      <c r="CB13" s="10">
        <v>179</v>
      </c>
      <c r="CC13" s="10">
        <v>739</v>
      </c>
      <c r="CD13" s="10">
        <v>10886</v>
      </c>
      <c r="CE13" s="10">
        <v>37855</v>
      </c>
      <c r="CF13" s="10">
        <v>444</v>
      </c>
      <c r="CG13" s="10">
        <v>49185</v>
      </c>
      <c r="CH13" s="10">
        <v>6155</v>
      </c>
      <c r="CI13" s="10">
        <v>28964</v>
      </c>
      <c r="CJ13" s="10">
        <v>153</v>
      </c>
      <c r="CK13" s="10">
        <v>35272</v>
      </c>
      <c r="CL13" s="10">
        <v>1624</v>
      </c>
      <c r="CM13" s="10">
        <v>1827</v>
      </c>
      <c r="CN13" s="10">
        <v>52636</v>
      </c>
      <c r="CO13" s="10">
        <v>1495</v>
      </c>
      <c r="CP13" s="10">
        <v>1668</v>
      </c>
      <c r="CQ13" s="10">
        <v>38435</v>
      </c>
      <c r="CR13" s="10">
        <v>13224</v>
      </c>
      <c r="CS13" s="10">
        <v>7991</v>
      </c>
      <c r="CT13" s="4"/>
      <c r="CU13" s="10">
        <v>13296</v>
      </c>
      <c r="CV13" s="10">
        <v>30944</v>
      </c>
      <c r="CW13" s="10">
        <v>44240</v>
      </c>
      <c r="CX13" s="10">
        <v>11308</v>
      </c>
      <c r="CY13" s="10">
        <v>855</v>
      </c>
      <c r="CZ13" s="10">
        <v>6437</v>
      </c>
      <c r="DA13" s="10">
        <v>55548</v>
      </c>
      <c r="DB13" s="10">
        <v>641028</v>
      </c>
      <c r="DC13" s="10">
        <v>283569</v>
      </c>
      <c r="DD13" s="10">
        <v>924597</v>
      </c>
    </row>
    <row r="14" spans="1:108" ht="15.75" customHeight="1" x14ac:dyDescent="0.2">
      <c r="A14" s="8" t="s">
        <v>120</v>
      </c>
      <c r="B14" s="4"/>
      <c r="C14" s="12">
        <v>3</v>
      </c>
      <c r="D14" s="14"/>
      <c r="E14" s="12">
        <v>59</v>
      </c>
      <c r="F14" s="12">
        <v>1848</v>
      </c>
      <c r="G14" s="14">
        <v>18289</v>
      </c>
      <c r="H14" s="14">
        <v>0</v>
      </c>
      <c r="I14" s="4"/>
      <c r="J14" s="12">
        <v>25.7</v>
      </c>
      <c r="K14" s="12">
        <v>29.8</v>
      </c>
      <c r="L14" s="12">
        <v>0</v>
      </c>
      <c r="M14" s="12">
        <v>0</v>
      </c>
      <c r="N14" s="12">
        <v>0</v>
      </c>
      <c r="O14" s="12">
        <v>55.5</v>
      </c>
      <c r="P14" s="14">
        <v>0</v>
      </c>
      <c r="Q14" s="14">
        <v>23</v>
      </c>
      <c r="R14" s="14">
        <v>0</v>
      </c>
      <c r="S14" s="14">
        <v>23.3</v>
      </c>
      <c r="T14" s="14">
        <v>0</v>
      </c>
      <c r="U14" s="14">
        <v>17.7</v>
      </c>
      <c r="V14" s="14">
        <v>1</v>
      </c>
      <c r="W14" s="14">
        <v>4</v>
      </c>
      <c r="X14" s="14">
        <v>2</v>
      </c>
      <c r="Y14" s="14">
        <v>1</v>
      </c>
      <c r="Z14" s="14">
        <v>0</v>
      </c>
      <c r="AA14" s="4"/>
      <c r="AB14" s="14"/>
      <c r="AC14" s="14"/>
      <c r="AD14" s="14"/>
      <c r="AE14" s="12">
        <v>218148</v>
      </c>
      <c r="AF14" s="12">
        <v>9029</v>
      </c>
      <c r="AG14" s="12">
        <v>3299</v>
      </c>
      <c r="AH14" s="12">
        <v>3730</v>
      </c>
      <c r="AI14" s="12">
        <v>3543</v>
      </c>
      <c r="AJ14" s="14"/>
      <c r="AK14" s="14"/>
      <c r="AL14" s="4"/>
      <c r="AM14" s="12">
        <v>6676</v>
      </c>
      <c r="AN14" s="12">
        <v>15857</v>
      </c>
      <c r="AO14" s="12">
        <v>550138</v>
      </c>
      <c r="AP14" s="12">
        <v>2568</v>
      </c>
      <c r="AQ14" s="12">
        <v>11647</v>
      </c>
      <c r="AR14" s="12">
        <v>540977</v>
      </c>
      <c r="AS14" s="12">
        <v>1791</v>
      </c>
      <c r="AT14" s="12">
        <v>148310</v>
      </c>
      <c r="AU14" s="12">
        <v>377191</v>
      </c>
      <c r="AV14" s="12">
        <v>442250</v>
      </c>
      <c r="AW14" s="14" t="s">
        <v>111</v>
      </c>
      <c r="AX14" s="14" t="s">
        <v>111</v>
      </c>
      <c r="AY14" s="14" t="s">
        <v>111</v>
      </c>
      <c r="AZ14" s="12">
        <v>0</v>
      </c>
      <c r="BA14" s="12">
        <v>1</v>
      </c>
      <c r="BB14" s="12">
        <v>46</v>
      </c>
      <c r="BC14" s="12">
        <v>47</v>
      </c>
      <c r="BD14" s="12">
        <v>0</v>
      </c>
      <c r="BE14" s="12">
        <v>47</v>
      </c>
      <c r="BF14" s="12">
        <v>47</v>
      </c>
      <c r="BG14" s="12">
        <v>35</v>
      </c>
      <c r="BH14" s="12">
        <v>0</v>
      </c>
      <c r="BI14" s="12">
        <v>35</v>
      </c>
      <c r="BJ14" s="12">
        <v>14</v>
      </c>
      <c r="BK14" s="12">
        <v>96</v>
      </c>
      <c r="BL14" s="12">
        <v>484</v>
      </c>
      <c r="BM14" s="12">
        <v>683</v>
      </c>
      <c r="BN14" s="12">
        <v>7086</v>
      </c>
      <c r="BO14" s="12">
        <v>7769</v>
      </c>
      <c r="BP14" s="12">
        <v>45608</v>
      </c>
      <c r="BQ14" s="12">
        <v>53861</v>
      </c>
      <c r="BR14" s="4"/>
      <c r="BS14" s="21">
        <v>547156</v>
      </c>
      <c r="BT14" s="21">
        <v>4147599</v>
      </c>
      <c r="BU14" s="21">
        <v>4694755</v>
      </c>
      <c r="BV14" s="21">
        <v>546286</v>
      </c>
      <c r="BW14" s="21">
        <v>5368845</v>
      </c>
      <c r="BX14" s="21">
        <v>10609886</v>
      </c>
      <c r="BY14" s="21">
        <v>0</v>
      </c>
      <c r="BZ14" s="21">
        <v>4554398</v>
      </c>
      <c r="CA14" s="4"/>
      <c r="CB14" s="12">
        <v>103</v>
      </c>
      <c r="CC14" s="12">
        <v>2667</v>
      </c>
      <c r="CD14" s="12">
        <v>3653</v>
      </c>
      <c r="CE14" s="12">
        <v>21536</v>
      </c>
      <c r="CF14" s="12">
        <v>1503</v>
      </c>
      <c r="CG14" s="12">
        <v>26692</v>
      </c>
      <c r="CH14" s="12">
        <v>2049</v>
      </c>
      <c r="CI14" s="12">
        <v>14504</v>
      </c>
      <c r="CJ14" s="12">
        <v>719</v>
      </c>
      <c r="CK14" s="12">
        <v>17272</v>
      </c>
      <c r="CL14" s="12">
        <v>537</v>
      </c>
      <c r="CM14" s="12">
        <v>1167</v>
      </c>
      <c r="CN14" s="12">
        <v>28396</v>
      </c>
      <c r="CO14" s="12">
        <v>475</v>
      </c>
      <c r="CP14" s="12">
        <v>988</v>
      </c>
      <c r="CQ14" s="12">
        <v>18735</v>
      </c>
      <c r="CR14" s="12">
        <v>5381</v>
      </c>
      <c r="CS14" s="12">
        <v>3559</v>
      </c>
      <c r="CT14" s="4"/>
      <c r="CU14" s="12">
        <v>5268</v>
      </c>
      <c r="CV14" s="12">
        <v>1351</v>
      </c>
      <c r="CW14" s="12">
        <v>6619</v>
      </c>
      <c r="CX14" s="12">
        <v>7969</v>
      </c>
      <c r="CY14" s="12">
        <v>750</v>
      </c>
      <c r="CZ14" s="12">
        <v>1195</v>
      </c>
      <c r="DA14" s="12">
        <v>14588</v>
      </c>
      <c r="DB14" s="12">
        <v>1253210</v>
      </c>
      <c r="DC14" s="12">
        <v>165475</v>
      </c>
      <c r="DD14" s="12">
        <v>1418685</v>
      </c>
    </row>
    <row r="15" spans="1:108" ht="15.75" customHeight="1" x14ac:dyDescent="0.2">
      <c r="A15" s="7" t="s">
        <v>121</v>
      </c>
      <c r="B15" s="4"/>
      <c r="C15" s="10">
        <v>4</v>
      </c>
      <c r="D15" s="11">
        <v>10991</v>
      </c>
      <c r="E15" s="10">
        <v>62.5</v>
      </c>
      <c r="F15" s="10">
        <v>1024</v>
      </c>
      <c r="G15" s="11" t="s">
        <v>111</v>
      </c>
      <c r="H15" s="11"/>
      <c r="I15" s="4"/>
      <c r="J15" s="10">
        <v>22.9</v>
      </c>
      <c r="K15" s="10">
        <v>9.4</v>
      </c>
      <c r="L15" s="10">
        <v>10.9</v>
      </c>
      <c r="M15" s="10">
        <v>1</v>
      </c>
      <c r="N15" s="10">
        <v>0</v>
      </c>
      <c r="O15" s="10">
        <v>44.2</v>
      </c>
      <c r="P15" s="11"/>
      <c r="Q15" s="11">
        <v>0.6</v>
      </c>
      <c r="R15" s="11">
        <v>8.3000000000000007</v>
      </c>
      <c r="S15" s="11">
        <v>10.4</v>
      </c>
      <c r="T15" s="11">
        <v>6.3</v>
      </c>
      <c r="U15" s="11">
        <v>4.5999999999999996</v>
      </c>
      <c r="V15" s="11">
        <v>9</v>
      </c>
      <c r="W15" s="11">
        <v>1</v>
      </c>
      <c r="X15" s="11">
        <v>3</v>
      </c>
      <c r="Y15" s="11"/>
      <c r="Z15" s="11">
        <v>1</v>
      </c>
      <c r="AA15" s="4"/>
      <c r="AB15" s="11">
        <v>277</v>
      </c>
      <c r="AC15" s="11">
        <v>5641</v>
      </c>
      <c r="AD15" s="11" t="s">
        <v>111</v>
      </c>
      <c r="AE15" s="10">
        <v>103173</v>
      </c>
      <c r="AF15" s="10">
        <v>1430</v>
      </c>
      <c r="AG15" s="10">
        <v>893</v>
      </c>
      <c r="AH15" s="10">
        <v>6902</v>
      </c>
      <c r="AI15" s="10">
        <v>6218</v>
      </c>
      <c r="AJ15" s="11">
        <v>1824</v>
      </c>
      <c r="AK15" s="11">
        <v>321168</v>
      </c>
      <c r="AL15" s="4"/>
      <c r="AM15" s="10">
        <v>5347</v>
      </c>
      <c r="AN15" s="10">
        <v>2457</v>
      </c>
      <c r="AO15" s="10">
        <v>425504</v>
      </c>
      <c r="AP15" s="10">
        <v>3826</v>
      </c>
      <c r="AQ15" s="10">
        <v>643</v>
      </c>
      <c r="AR15" s="10">
        <v>121000</v>
      </c>
      <c r="AS15" s="10">
        <v>673</v>
      </c>
      <c r="AT15" s="10">
        <v>0</v>
      </c>
      <c r="AU15" s="10">
        <v>67000</v>
      </c>
      <c r="AV15" s="10">
        <v>3856</v>
      </c>
      <c r="AW15" s="11" t="s">
        <v>111</v>
      </c>
      <c r="AX15" s="11" t="s">
        <v>111</v>
      </c>
      <c r="AY15" s="11" t="s">
        <v>111</v>
      </c>
      <c r="AZ15" s="10">
        <v>132</v>
      </c>
      <c r="BA15" s="10">
        <v>11642</v>
      </c>
      <c r="BB15" s="10">
        <v>0</v>
      </c>
      <c r="BC15" s="10">
        <v>11642</v>
      </c>
      <c r="BD15" s="10">
        <v>0</v>
      </c>
      <c r="BE15" s="10">
        <v>11774</v>
      </c>
      <c r="BF15" s="10">
        <v>25</v>
      </c>
      <c r="BG15" s="10">
        <v>0</v>
      </c>
      <c r="BH15" s="10">
        <v>0</v>
      </c>
      <c r="BI15" s="10">
        <v>0</v>
      </c>
      <c r="BJ15" s="10">
        <v>0</v>
      </c>
      <c r="BK15" s="10">
        <v>25</v>
      </c>
      <c r="BL15" s="10">
        <v>553</v>
      </c>
      <c r="BM15" s="10">
        <v>13185</v>
      </c>
      <c r="BN15" s="10">
        <v>7758</v>
      </c>
      <c r="BO15" s="10">
        <v>20943</v>
      </c>
      <c r="BP15" s="10">
        <v>24644</v>
      </c>
      <c r="BQ15" s="10">
        <v>46140</v>
      </c>
      <c r="BR15" s="4"/>
      <c r="BS15" s="20">
        <v>774340</v>
      </c>
      <c r="BT15" s="20">
        <v>1940013</v>
      </c>
      <c r="BU15" s="20">
        <v>2714353</v>
      </c>
      <c r="BV15" s="20">
        <v>503991</v>
      </c>
      <c r="BW15" s="20">
        <v>4047348</v>
      </c>
      <c r="BX15" s="20">
        <v>7265692</v>
      </c>
      <c r="BY15" s="20">
        <v>97147</v>
      </c>
      <c r="BZ15" s="20">
        <v>1576317</v>
      </c>
      <c r="CA15" s="4"/>
      <c r="CB15" s="10">
        <v>72</v>
      </c>
      <c r="CC15" s="10">
        <v>24</v>
      </c>
      <c r="CD15" s="10">
        <v>4185</v>
      </c>
      <c r="CE15" s="10">
        <v>9718</v>
      </c>
      <c r="CF15" s="10">
        <v>8395</v>
      </c>
      <c r="CG15" s="10">
        <v>22298</v>
      </c>
      <c r="CH15" s="10">
        <v>2797</v>
      </c>
      <c r="CI15" s="10">
        <v>6834</v>
      </c>
      <c r="CJ15" s="10">
        <v>3232</v>
      </c>
      <c r="CK15" s="10">
        <v>12863</v>
      </c>
      <c r="CL15" s="10">
        <v>418</v>
      </c>
      <c r="CM15" s="10">
        <v>744</v>
      </c>
      <c r="CN15" s="10">
        <v>23460</v>
      </c>
      <c r="CO15" s="10">
        <v>387</v>
      </c>
      <c r="CP15" s="10">
        <v>653</v>
      </c>
      <c r="CQ15" s="10">
        <v>13903</v>
      </c>
      <c r="CR15" s="10">
        <v>385</v>
      </c>
      <c r="CS15" s="10">
        <v>177</v>
      </c>
      <c r="CT15" s="4"/>
      <c r="CU15" s="10">
        <v>1890</v>
      </c>
      <c r="CV15" s="10">
        <v>705</v>
      </c>
      <c r="CW15" s="10">
        <v>2595</v>
      </c>
      <c r="CX15" s="10">
        <v>3423</v>
      </c>
      <c r="CY15" s="10">
        <v>1452</v>
      </c>
      <c r="CZ15" s="10">
        <v>368</v>
      </c>
      <c r="DA15" s="10">
        <v>6018</v>
      </c>
      <c r="DB15" s="10">
        <v>21293</v>
      </c>
      <c r="DC15" s="10" t="s">
        <v>111</v>
      </c>
      <c r="DD15" s="10" t="s">
        <v>111</v>
      </c>
    </row>
    <row r="16" spans="1:108" ht="15.75" customHeight="1" x14ac:dyDescent="0.2">
      <c r="A16" s="8" t="s">
        <v>122</v>
      </c>
      <c r="B16" s="4"/>
      <c r="C16" s="12">
        <v>4</v>
      </c>
      <c r="D16" s="14" t="s">
        <v>111</v>
      </c>
      <c r="E16" s="12">
        <v>84</v>
      </c>
      <c r="F16" s="12">
        <v>1650</v>
      </c>
      <c r="G16" s="14" t="s">
        <v>111</v>
      </c>
      <c r="H16" s="14">
        <v>0</v>
      </c>
      <c r="I16" s="4"/>
      <c r="J16" s="12">
        <v>42.8</v>
      </c>
      <c r="K16" s="12">
        <v>10.5</v>
      </c>
      <c r="L16" s="12">
        <v>24.3</v>
      </c>
      <c r="M16" s="12">
        <v>7</v>
      </c>
      <c r="N16" s="12"/>
      <c r="O16" s="12">
        <v>84.6</v>
      </c>
      <c r="P16" s="14">
        <v>1.6</v>
      </c>
      <c r="Q16" s="14">
        <v>16.7</v>
      </c>
      <c r="R16" s="14">
        <v>10.3</v>
      </c>
      <c r="S16" s="14">
        <v>4</v>
      </c>
      <c r="T16" s="14">
        <v>12.1</v>
      </c>
      <c r="U16" s="14">
        <v>8.6</v>
      </c>
      <c r="V16" s="14">
        <v>17</v>
      </c>
      <c r="W16" s="14">
        <v>6.4</v>
      </c>
      <c r="X16" s="14">
        <v>4.8</v>
      </c>
      <c r="Y16" s="14"/>
      <c r="Z16" s="14">
        <v>3</v>
      </c>
      <c r="AA16" s="4"/>
      <c r="AB16" s="14">
        <v>412</v>
      </c>
      <c r="AC16" s="14">
        <v>16047</v>
      </c>
      <c r="AD16" s="14">
        <v>0</v>
      </c>
      <c r="AE16" s="12">
        <v>521171</v>
      </c>
      <c r="AF16" s="12">
        <v>21249</v>
      </c>
      <c r="AG16" s="12">
        <v>3808</v>
      </c>
      <c r="AH16" s="12">
        <v>3288</v>
      </c>
      <c r="AI16" s="12">
        <v>10677</v>
      </c>
      <c r="AJ16" s="14">
        <v>0</v>
      </c>
      <c r="AK16" s="14">
        <v>1179044</v>
      </c>
      <c r="AL16" s="4"/>
      <c r="AM16" s="12">
        <v>11612</v>
      </c>
      <c r="AN16" s="12">
        <v>26163</v>
      </c>
      <c r="AO16" s="12">
        <v>830844</v>
      </c>
      <c r="AP16" s="12">
        <v>8538</v>
      </c>
      <c r="AQ16" s="12">
        <v>19097</v>
      </c>
      <c r="AR16" s="12">
        <v>111980</v>
      </c>
      <c r="AS16" s="12">
        <v>63715</v>
      </c>
      <c r="AT16" s="12">
        <v>1</v>
      </c>
      <c r="AU16" s="12">
        <v>98355</v>
      </c>
      <c r="AV16" s="12">
        <v>705825</v>
      </c>
      <c r="AW16" s="14">
        <v>5125</v>
      </c>
      <c r="AX16" s="14">
        <v>28566</v>
      </c>
      <c r="AY16" s="14"/>
      <c r="AZ16" s="12">
        <v>0</v>
      </c>
      <c r="BA16" s="12">
        <v>40</v>
      </c>
      <c r="BB16" s="12">
        <v>14</v>
      </c>
      <c r="BC16" s="12">
        <v>54</v>
      </c>
      <c r="BD16" s="12">
        <v>840</v>
      </c>
      <c r="BE16" s="12">
        <v>894</v>
      </c>
      <c r="BF16" s="12">
        <v>85</v>
      </c>
      <c r="BG16" s="12">
        <v>20</v>
      </c>
      <c r="BH16" s="12">
        <v>50</v>
      </c>
      <c r="BI16" s="12">
        <v>70</v>
      </c>
      <c r="BJ16" s="12">
        <v>53</v>
      </c>
      <c r="BK16" s="12">
        <v>208</v>
      </c>
      <c r="BL16" s="12">
        <v>1813</v>
      </c>
      <c r="BM16" s="12">
        <v>731</v>
      </c>
      <c r="BN16" s="12">
        <v>8138</v>
      </c>
      <c r="BO16" s="12">
        <v>8869</v>
      </c>
      <c r="BP16" s="12">
        <v>42899</v>
      </c>
      <c r="BQ16" s="12">
        <v>53581</v>
      </c>
      <c r="BR16" s="4"/>
      <c r="BS16" s="21">
        <v>1851000</v>
      </c>
      <c r="BT16" s="21">
        <v>4318000</v>
      </c>
      <c r="BU16" s="21">
        <v>6169000</v>
      </c>
      <c r="BV16" s="21">
        <v>611000</v>
      </c>
      <c r="BW16" s="21">
        <v>7287000</v>
      </c>
      <c r="BX16" s="21">
        <v>14067000</v>
      </c>
      <c r="BY16" s="21">
        <v>0</v>
      </c>
      <c r="BZ16" s="21">
        <v>3978527</v>
      </c>
      <c r="CA16" s="4"/>
      <c r="CB16" s="12">
        <v>236</v>
      </c>
      <c r="CC16" s="12">
        <v>1643</v>
      </c>
      <c r="CD16" s="12">
        <v>6499</v>
      </c>
      <c r="CE16" s="12">
        <v>17049</v>
      </c>
      <c r="CF16" s="12">
        <v>745</v>
      </c>
      <c r="CG16" s="12">
        <v>24293</v>
      </c>
      <c r="CH16" s="12">
        <v>3717</v>
      </c>
      <c r="CI16" s="12">
        <v>12312</v>
      </c>
      <c r="CJ16" s="12">
        <v>400</v>
      </c>
      <c r="CK16" s="12">
        <v>16429</v>
      </c>
      <c r="CL16" s="12">
        <v>994</v>
      </c>
      <c r="CM16" s="12">
        <v>1324</v>
      </c>
      <c r="CN16" s="12">
        <v>26611</v>
      </c>
      <c r="CO16" s="12">
        <v>875</v>
      </c>
      <c r="CP16" s="12">
        <v>1180</v>
      </c>
      <c r="CQ16" s="12">
        <v>18484</v>
      </c>
      <c r="CR16" s="12">
        <v>3620</v>
      </c>
      <c r="CS16" s="12">
        <v>1572</v>
      </c>
      <c r="CT16" s="4"/>
      <c r="CU16" s="12">
        <v>17629</v>
      </c>
      <c r="CV16" s="12">
        <v>25</v>
      </c>
      <c r="CW16" s="12">
        <v>17654</v>
      </c>
      <c r="CX16" s="12">
        <v>9244</v>
      </c>
      <c r="CY16" s="12">
        <v>3753</v>
      </c>
      <c r="CZ16" s="12">
        <v>269</v>
      </c>
      <c r="DA16" s="12">
        <v>26898</v>
      </c>
      <c r="DB16" s="12" t="s">
        <v>111</v>
      </c>
      <c r="DC16" s="12" t="s">
        <v>111</v>
      </c>
      <c r="DD16" s="12" t="s">
        <v>111</v>
      </c>
    </row>
    <row r="17" spans="1:108" ht="15.75" customHeight="1" x14ac:dyDescent="0.2">
      <c r="A17" s="7" t="s">
        <v>123</v>
      </c>
      <c r="B17" s="4"/>
      <c r="C17" s="10">
        <v>6</v>
      </c>
      <c r="D17" s="11"/>
      <c r="E17" s="10">
        <v>74</v>
      </c>
      <c r="F17" s="10">
        <v>2970</v>
      </c>
      <c r="G17" s="11"/>
      <c r="H17" s="11"/>
      <c r="I17" s="4"/>
      <c r="J17" s="10">
        <v>61.3</v>
      </c>
      <c r="K17" s="10">
        <v>20.9</v>
      </c>
      <c r="L17" s="10">
        <v>25.5</v>
      </c>
      <c r="M17" s="10">
        <v>28.1</v>
      </c>
      <c r="N17" s="10">
        <v>0</v>
      </c>
      <c r="O17" s="10">
        <v>135.80000000000001</v>
      </c>
      <c r="P17" s="11">
        <v>0</v>
      </c>
      <c r="Q17" s="11">
        <v>11.1</v>
      </c>
      <c r="R17" s="11">
        <v>0</v>
      </c>
      <c r="S17" s="11">
        <v>46.7</v>
      </c>
      <c r="T17" s="11">
        <v>22.3</v>
      </c>
      <c r="U17" s="11">
        <v>17.5</v>
      </c>
      <c r="V17" s="11">
        <v>24.2</v>
      </c>
      <c r="W17" s="11">
        <v>4</v>
      </c>
      <c r="X17" s="11">
        <v>5</v>
      </c>
      <c r="Y17" s="11">
        <v>2</v>
      </c>
      <c r="Z17" s="11">
        <v>3</v>
      </c>
      <c r="AA17" s="4"/>
      <c r="AB17" s="11">
        <v>392</v>
      </c>
      <c r="AC17" s="11">
        <v>13569</v>
      </c>
      <c r="AD17" s="11">
        <v>9297</v>
      </c>
      <c r="AE17" s="10">
        <v>255818</v>
      </c>
      <c r="AF17" s="10">
        <v>13576</v>
      </c>
      <c r="AG17" s="10">
        <v>1447</v>
      </c>
      <c r="AH17" s="10">
        <v>2077</v>
      </c>
      <c r="AI17" s="10">
        <v>4704</v>
      </c>
      <c r="AJ17" s="11">
        <v>22507</v>
      </c>
      <c r="AK17" s="11">
        <v>2313979</v>
      </c>
      <c r="AL17" s="4"/>
      <c r="AM17" s="10">
        <v>126169</v>
      </c>
      <c r="AN17" s="10">
        <v>144357</v>
      </c>
      <c r="AO17" s="10">
        <v>1020504</v>
      </c>
      <c r="AP17" s="10">
        <v>125173</v>
      </c>
      <c r="AQ17" s="10">
        <v>47136</v>
      </c>
      <c r="AR17" s="10">
        <v>244153</v>
      </c>
      <c r="AS17" s="10">
        <v>34864</v>
      </c>
      <c r="AT17" s="10" t="s">
        <v>111</v>
      </c>
      <c r="AU17" s="10">
        <v>10438</v>
      </c>
      <c r="AV17" s="10">
        <v>1130193</v>
      </c>
      <c r="AW17" s="11"/>
      <c r="AX17" s="11"/>
      <c r="AY17" s="11"/>
      <c r="AZ17" s="10">
        <v>14</v>
      </c>
      <c r="BA17" s="10">
        <v>23</v>
      </c>
      <c r="BB17" s="10">
        <v>4</v>
      </c>
      <c r="BC17" s="10">
        <v>27</v>
      </c>
      <c r="BD17" s="10">
        <v>582</v>
      </c>
      <c r="BE17" s="10">
        <v>623</v>
      </c>
      <c r="BF17" s="10">
        <v>124</v>
      </c>
      <c r="BG17" s="10">
        <v>59</v>
      </c>
      <c r="BH17" s="10">
        <v>16</v>
      </c>
      <c r="BI17" s="10">
        <v>75</v>
      </c>
      <c r="BJ17" s="10">
        <v>139</v>
      </c>
      <c r="BK17" s="10">
        <v>338</v>
      </c>
      <c r="BL17" s="10">
        <v>1220</v>
      </c>
      <c r="BM17" s="10">
        <v>41400</v>
      </c>
      <c r="BN17" s="10">
        <v>8661</v>
      </c>
      <c r="BO17" s="10">
        <v>50061</v>
      </c>
      <c r="BP17" s="10">
        <v>47226</v>
      </c>
      <c r="BQ17" s="10">
        <v>98507</v>
      </c>
      <c r="BR17" s="4"/>
      <c r="BS17" s="20">
        <v>1219067</v>
      </c>
      <c r="BT17" s="20">
        <v>6260787</v>
      </c>
      <c r="BU17" s="20">
        <v>7479854</v>
      </c>
      <c r="BV17" s="20">
        <v>335120</v>
      </c>
      <c r="BW17" s="20">
        <v>11691201</v>
      </c>
      <c r="BX17" s="20">
        <v>19506175</v>
      </c>
      <c r="BY17" s="20">
        <v>0</v>
      </c>
      <c r="BZ17" s="20">
        <v>7035305</v>
      </c>
      <c r="CA17" s="4"/>
      <c r="CB17" s="10">
        <v>103</v>
      </c>
      <c r="CC17" s="10">
        <v>352</v>
      </c>
      <c r="CD17" s="10">
        <v>7320</v>
      </c>
      <c r="CE17" s="10">
        <v>35954</v>
      </c>
      <c r="CF17" s="10">
        <v>2022</v>
      </c>
      <c r="CG17" s="10">
        <v>45296</v>
      </c>
      <c r="CH17" s="10">
        <v>4798</v>
      </c>
      <c r="CI17" s="10">
        <v>27600</v>
      </c>
      <c r="CJ17" s="10">
        <v>663</v>
      </c>
      <c r="CK17" s="10">
        <v>33061</v>
      </c>
      <c r="CL17" s="10">
        <v>1461</v>
      </c>
      <c r="CM17" s="10">
        <v>2420</v>
      </c>
      <c r="CN17" s="10">
        <v>49177</v>
      </c>
      <c r="CO17" s="10">
        <v>1372</v>
      </c>
      <c r="CP17" s="10">
        <v>2192</v>
      </c>
      <c r="CQ17" s="10">
        <v>36625</v>
      </c>
      <c r="CR17" s="10">
        <v>3867</v>
      </c>
      <c r="CS17" s="10">
        <v>2357</v>
      </c>
      <c r="CT17" s="4"/>
      <c r="CU17" s="10">
        <v>13449</v>
      </c>
      <c r="CV17" s="10">
        <v>0</v>
      </c>
      <c r="CW17" s="10">
        <v>13449</v>
      </c>
      <c r="CX17" s="10">
        <v>35381</v>
      </c>
      <c r="CY17" s="10">
        <v>6232</v>
      </c>
      <c r="CZ17" s="10">
        <v>2636</v>
      </c>
      <c r="DA17" s="10">
        <v>48830</v>
      </c>
      <c r="DB17" s="10">
        <v>41598</v>
      </c>
      <c r="DC17" s="10">
        <v>89505</v>
      </c>
      <c r="DD17" s="10">
        <v>131103</v>
      </c>
    </row>
    <row r="18" spans="1:108" ht="15.75" customHeight="1" x14ac:dyDescent="0.2">
      <c r="A18" s="8" t="s">
        <v>124</v>
      </c>
      <c r="B18" s="4"/>
      <c r="C18" s="12">
        <v>2</v>
      </c>
      <c r="D18" s="14">
        <v>12986</v>
      </c>
      <c r="E18" s="12">
        <v>82</v>
      </c>
      <c r="F18" s="12">
        <v>1537</v>
      </c>
      <c r="G18" s="14">
        <v>29184</v>
      </c>
      <c r="H18" s="14">
        <v>0</v>
      </c>
      <c r="I18" s="4"/>
      <c r="J18" s="12">
        <v>26.4</v>
      </c>
      <c r="K18" s="12">
        <v>7.1</v>
      </c>
      <c r="L18" s="12">
        <v>13.8</v>
      </c>
      <c r="M18" s="12"/>
      <c r="N18" s="12"/>
      <c r="O18" s="12">
        <v>47.3</v>
      </c>
      <c r="P18" s="14"/>
      <c r="Q18" s="14">
        <v>0.8</v>
      </c>
      <c r="R18" s="14">
        <v>3.5</v>
      </c>
      <c r="S18" s="14">
        <v>7.5</v>
      </c>
      <c r="T18" s="14">
        <v>12.3</v>
      </c>
      <c r="U18" s="14">
        <v>8.1999999999999993</v>
      </c>
      <c r="V18" s="14">
        <v>9</v>
      </c>
      <c r="W18" s="14">
        <v>1</v>
      </c>
      <c r="X18" s="14">
        <v>2</v>
      </c>
      <c r="Y18" s="14">
        <v>3</v>
      </c>
      <c r="Z18" s="14"/>
      <c r="AA18" s="4"/>
      <c r="AB18" s="14">
        <v>746</v>
      </c>
      <c r="AC18" s="14">
        <v>18053</v>
      </c>
      <c r="AD18" s="14">
        <v>13077</v>
      </c>
      <c r="AE18" s="12">
        <v>210017</v>
      </c>
      <c r="AF18" s="12">
        <v>76</v>
      </c>
      <c r="AG18" s="12">
        <v>2223</v>
      </c>
      <c r="AH18" s="12">
        <v>1303</v>
      </c>
      <c r="AI18" s="12">
        <v>5591</v>
      </c>
      <c r="AJ18" s="14">
        <v>92</v>
      </c>
      <c r="AK18" s="14">
        <v>870778</v>
      </c>
      <c r="AL18" s="4"/>
      <c r="AM18" s="12">
        <v>3367</v>
      </c>
      <c r="AN18" s="12">
        <v>9614</v>
      </c>
      <c r="AO18" s="12">
        <v>478562</v>
      </c>
      <c r="AP18" s="12">
        <v>2716</v>
      </c>
      <c r="AQ18" s="12">
        <v>4850</v>
      </c>
      <c r="AR18" s="12">
        <v>208462</v>
      </c>
      <c r="AS18" s="12">
        <v>6960</v>
      </c>
      <c r="AT18" s="12">
        <v>29645</v>
      </c>
      <c r="AU18" s="12">
        <v>26756</v>
      </c>
      <c r="AV18" s="12">
        <v>451358</v>
      </c>
      <c r="AW18" s="14">
        <v>706</v>
      </c>
      <c r="AX18" s="14">
        <v>0</v>
      </c>
      <c r="AY18" s="14">
        <v>251102</v>
      </c>
      <c r="AZ18" s="12">
        <v>0</v>
      </c>
      <c r="BA18" s="12">
        <v>2112</v>
      </c>
      <c r="BB18" s="12">
        <v>0</v>
      </c>
      <c r="BC18" s="12">
        <v>2112</v>
      </c>
      <c r="BD18" s="12">
        <v>77</v>
      </c>
      <c r="BE18" s="12">
        <v>2189</v>
      </c>
      <c r="BF18" s="12">
        <v>123</v>
      </c>
      <c r="BG18" s="12">
        <v>25</v>
      </c>
      <c r="BH18" s="12">
        <v>0</v>
      </c>
      <c r="BI18" s="12">
        <v>25</v>
      </c>
      <c r="BJ18" s="12">
        <v>53</v>
      </c>
      <c r="BK18" s="12">
        <v>201</v>
      </c>
      <c r="BL18" s="12">
        <v>2403</v>
      </c>
      <c r="BM18" s="12">
        <v>22101</v>
      </c>
      <c r="BN18" s="12">
        <v>9271</v>
      </c>
      <c r="BO18" s="12">
        <v>31372</v>
      </c>
      <c r="BP18" s="12">
        <v>36072</v>
      </c>
      <c r="BQ18" s="12">
        <v>69847</v>
      </c>
      <c r="BR18" s="4"/>
      <c r="BS18" s="21">
        <v>785256</v>
      </c>
      <c r="BT18" s="21">
        <v>3816699</v>
      </c>
      <c r="BU18" s="21">
        <v>4601955</v>
      </c>
      <c r="BV18" s="21">
        <v>536235</v>
      </c>
      <c r="BW18" s="21">
        <v>4463000</v>
      </c>
      <c r="BX18" s="21">
        <v>9601190</v>
      </c>
      <c r="BY18" s="21"/>
      <c r="BZ18" s="21">
        <v>4342137</v>
      </c>
      <c r="CA18" s="4"/>
      <c r="CB18" s="12">
        <v>67</v>
      </c>
      <c r="CC18" s="12">
        <v>325</v>
      </c>
      <c r="CD18" s="12">
        <v>4637</v>
      </c>
      <c r="CE18" s="12">
        <v>16485</v>
      </c>
      <c r="CF18" s="12">
        <v>1129</v>
      </c>
      <c r="CG18" s="12">
        <v>22251</v>
      </c>
      <c r="CH18" s="12">
        <v>2952</v>
      </c>
      <c r="CI18" s="12">
        <v>12853</v>
      </c>
      <c r="CJ18" s="12">
        <v>668</v>
      </c>
      <c r="CK18" s="12">
        <v>16473</v>
      </c>
      <c r="CL18" s="12">
        <v>864</v>
      </c>
      <c r="CM18" s="12">
        <v>1192</v>
      </c>
      <c r="CN18" s="12">
        <v>24307</v>
      </c>
      <c r="CO18" s="12">
        <v>765</v>
      </c>
      <c r="CP18" s="12">
        <v>1092</v>
      </c>
      <c r="CQ18" s="12">
        <v>18330</v>
      </c>
      <c r="CR18" s="12">
        <v>2033</v>
      </c>
      <c r="CS18" s="12">
        <v>1355</v>
      </c>
      <c r="CT18" s="4"/>
      <c r="CU18" s="12">
        <v>3703</v>
      </c>
      <c r="CV18" s="12">
        <v>13285</v>
      </c>
      <c r="CW18" s="12">
        <v>16988</v>
      </c>
      <c r="CX18" s="12">
        <v>8220</v>
      </c>
      <c r="CY18" s="12">
        <v>106</v>
      </c>
      <c r="CZ18" s="12">
        <v>3449</v>
      </c>
      <c r="DA18" s="12">
        <v>25208</v>
      </c>
      <c r="DB18" s="12">
        <v>680373</v>
      </c>
      <c r="DC18" s="12">
        <v>0</v>
      </c>
      <c r="DD18" s="12">
        <v>680373</v>
      </c>
    </row>
    <row r="19" spans="1:108" ht="15.75" customHeight="1" x14ac:dyDescent="0.2">
      <c r="A19" s="7" t="s">
        <v>125</v>
      </c>
      <c r="B19" s="4"/>
      <c r="C19" s="10">
        <v>3</v>
      </c>
      <c r="D19" s="11" t="s">
        <v>111</v>
      </c>
      <c r="E19" s="10">
        <v>60.5</v>
      </c>
      <c r="F19" s="10">
        <v>2857</v>
      </c>
      <c r="G19" s="11" t="s">
        <v>111</v>
      </c>
      <c r="H19" s="11"/>
      <c r="I19" s="4"/>
      <c r="J19" s="10">
        <v>36.6</v>
      </c>
      <c r="K19" s="10">
        <v>51.6</v>
      </c>
      <c r="L19" s="10">
        <v>19.5</v>
      </c>
      <c r="M19" s="10">
        <v>6.8</v>
      </c>
      <c r="N19" s="10">
        <v>0</v>
      </c>
      <c r="O19" s="10">
        <v>114.5</v>
      </c>
      <c r="P19" s="11"/>
      <c r="Q19" s="11"/>
      <c r="R19" s="11"/>
      <c r="S19" s="11"/>
      <c r="T19" s="11"/>
      <c r="U19" s="11"/>
      <c r="V19" s="11"/>
      <c r="W19" s="11"/>
      <c r="X19" s="11"/>
      <c r="Y19" s="11"/>
      <c r="Z19" s="11"/>
      <c r="AA19" s="4"/>
      <c r="AB19" s="11">
        <v>794</v>
      </c>
      <c r="AC19" s="11">
        <v>10634</v>
      </c>
      <c r="AD19" s="11">
        <v>15921</v>
      </c>
      <c r="AE19" s="10">
        <v>197345</v>
      </c>
      <c r="AF19" s="10">
        <v>51575</v>
      </c>
      <c r="AG19" s="10">
        <v>5391</v>
      </c>
      <c r="AH19" s="10">
        <v>16940</v>
      </c>
      <c r="AI19" s="10">
        <v>9526</v>
      </c>
      <c r="AJ19" s="11">
        <v>10368</v>
      </c>
      <c r="AK19" s="11">
        <v>1891569</v>
      </c>
      <c r="AL19" s="4"/>
      <c r="AM19" s="10">
        <v>23930</v>
      </c>
      <c r="AN19" s="10">
        <v>17764</v>
      </c>
      <c r="AO19" s="10">
        <v>1925132</v>
      </c>
      <c r="AP19" s="10" t="s">
        <v>111</v>
      </c>
      <c r="AQ19" s="10">
        <v>13901</v>
      </c>
      <c r="AR19" s="10">
        <v>484713</v>
      </c>
      <c r="AS19" s="10">
        <v>9602</v>
      </c>
      <c r="AT19" s="10">
        <v>644</v>
      </c>
      <c r="AU19" s="10">
        <v>137238</v>
      </c>
      <c r="AV19" s="10" t="s">
        <v>111</v>
      </c>
      <c r="AW19" s="11"/>
      <c r="AX19" s="11"/>
      <c r="AY19" s="11"/>
      <c r="AZ19" s="10">
        <v>20</v>
      </c>
      <c r="BA19" s="10">
        <v>3419</v>
      </c>
      <c r="BB19" s="10">
        <v>53</v>
      </c>
      <c r="BC19" s="10">
        <v>3472</v>
      </c>
      <c r="BD19" s="10">
        <v>952</v>
      </c>
      <c r="BE19" s="10">
        <v>4444</v>
      </c>
      <c r="BF19" s="10">
        <v>27</v>
      </c>
      <c r="BG19" s="10">
        <v>0</v>
      </c>
      <c r="BH19" s="10">
        <v>0</v>
      </c>
      <c r="BI19" s="10">
        <v>0</v>
      </c>
      <c r="BJ19" s="10">
        <v>102</v>
      </c>
      <c r="BK19" s="10">
        <v>129</v>
      </c>
      <c r="BL19" s="10">
        <v>921</v>
      </c>
      <c r="BM19" s="10">
        <v>32111</v>
      </c>
      <c r="BN19" s="10">
        <v>9249</v>
      </c>
      <c r="BO19" s="10">
        <v>41360</v>
      </c>
      <c r="BP19" s="10">
        <v>49136</v>
      </c>
      <c r="BQ19" s="10">
        <v>91417</v>
      </c>
      <c r="BR19" s="4"/>
      <c r="BS19" s="20">
        <v>5336474</v>
      </c>
      <c r="BT19" s="20">
        <v>7019019</v>
      </c>
      <c r="BU19" s="20">
        <v>12355493</v>
      </c>
      <c r="BV19" s="20">
        <v>2235290</v>
      </c>
      <c r="BW19" s="20">
        <v>10237573</v>
      </c>
      <c r="BX19" s="20">
        <v>24828356</v>
      </c>
      <c r="BY19" s="20">
        <v>0</v>
      </c>
      <c r="BZ19" s="20">
        <v>10848807</v>
      </c>
      <c r="CA19" s="4"/>
      <c r="CB19" s="10">
        <v>264</v>
      </c>
      <c r="CC19" s="10">
        <v>5160</v>
      </c>
      <c r="CD19" s="10">
        <v>7122</v>
      </c>
      <c r="CE19" s="10">
        <v>27598</v>
      </c>
      <c r="CF19" s="10">
        <v>361</v>
      </c>
      <c r="CG19" s="10">
        <v>35081</v>
      </c>
      <c r="CH19" s="10">
        <v>4516</v>
      </c>
      <c r="CI19" s="10">
        <v>22770</v>
      </c>
      <c r="CJ19" s="10">
        <v>149</v>
      </c>
      <c r="CK19" s="10">
        <v>27435</v>
      </c>
      <c r="CL19" s="10">
        <v>1302</v>
      </c>
      <c r="CM19" s="10">
        <v>1641</v>
      </c>
      <c r="CN19" s="10">
        <v>38024</v>
      </c>
      <c r="CO19" s="10">
        <v>1116</v>
      </c>
      <c r="CP19" s="10">
        <v>1489</v>
      </c>
      <c r="CQ19" s="10">
        <v>30040</v>
      </c>
      <c r="CR19" s="10">
        <v>1738</v>
      </c>
      <c r="CS19" s="10">
        <v>1697</v>
      </c>
      <c r="CT19" s="4"/>
      <c r="CU19" s="10">
        <v>3828</v>
      </c>
      <c r="CV19" s="10">
        <v>13255</v>
      </c>
      <c r="CW19" s="10">
        <v>17083</v>
      </c>
      <c r="CX19" s="10">
        <v>38277</v>
      </c>
      <c r="CY19" s="10">
        <v>7505</v>
      </c>
      <c r="CZ19" s="10">
        <v>4063</v>
      </c>
      <c r="DA19" s="10">
        <v>55360</v>
      </c>
      <c r="DB19" s="10">
        <v>31121</v>
      </c>
      <c r="DC19" s="10">
        <v>568485</v>
      </c>
      <c r="DD19" s="10">
        <v>599606</v>
      </c>
    </row>
    <row r="20" spans="1:108" ht="15.75" customHeight="1" x14ac:dyDescent="0.2">
      <c r="A20" s="8" t="s">
        <v>126</v>
      </c>
      <c r="B20" s="4"/>
      <c r="C20" s="12">
        <v>1</v>
      </c>
      <c r="D20" s="14">
        <v>17997</v>
      </c>
      <c r="E20" s="12">
        <v>86</v>
      </c>
      <c r="F20" s="12">
        <v>2800</v>
      </c>
      <c r="G20" s="14">
        <v>8280</v>
      </c>
      <c r="H20" s="14">
        <v>0</v>
      </c>
      <c r="I20" s="4"/>
      <c r="J20" s="12">
        <v>75</v>
      </c>
      <c r="K20" s="12">
        <v>18</v>
      </c>
      <c r="L20" s="12">
        <v>26.4</v>
      </c>
      <c r="M20" s="12">
        <v>17</v>
      </c>
      <c r="N20" s="12">
        <v>0</v>
      </c>
      <c r="O20" s="12">
        <v>136.4</v>
      </c>
      <c r="P20" s="14">
        <v>0</v>
      </c>
      <c r="Q20" s="14">
        <v>6.8</v>
      </c>
      <c r="R20" s="14">
        <v>16.600000000000001</v>
      </c>
      <c r="S20" s="14">
        <v>21</v>
      </c>
      <c r="T20" s="14">
        <v>28.6</v>
      </c>
      <c r="U20" s="14">
        <v>23.2</v>
      </c>
      <c r="V20" s="14">
        <v>19.600000000000001</v>
      </c>
      <c r="W20" s="14">
        <v>11.6</v>
      </c>
      <c r="X20" s="14">
        <v>5</v>
      </c>
      <c r="Y20" s="14">
        <v>3</v>
      </c>
      <c r="Z20" s="14">
        <v>1</v>
      </c>
      <c r="AA20" s="4"/>
      <c r="AB20" s="14">
        <v>206</v>
      </c>
      <c r="AC20" s="14">
        <v>7713</v>
      </c>
      <c r="AD20" s="14">
        <v>12866</v>
      </c>
      <c r="AE20" s="12">
        <v>167317</v>
      </c>
      <c r="AF20" s="12">
        <v>83676</v>
      </c>
      <c r="AG20" s="12" t="s">
        <v>111</v>
      </c>
      <c r="AH20" s="12">
        <v>5595</v>
      </c>
      <c r="AI20" s="12">
        <v>8179</v>
      </c>
      <c r="AJ20" s="14">
        <v>0</v>
      </c>
      <c r="AK20" s="14">
        <v>2101087</v>
      </c>
      <c r="AL20" s="4"/>
      <c r="AM20" s="12">
        <v>58527</v>
      </c>
      <c r="AN20" s="12">
        <v>17208</v>
      </c>
      <c r="AO20" s="12">
        <v>1524164</v>
      </c>
      <c r="AP20" s="12" t="s">
        <v>111</v>
      </c>
      <c r="AQ20" s="12" t="s">
        <v>111</v>
      </c>
      <c r="AR20" s="12">
        <v>490494</v>
      </c>
      <c r="AS20" s="12">
        <v>43885</v>
      </c>
      <c r="AT20" s="12">
        <v>6845</v>
      </c>
      <c r="AU20" s="12">
        <v>0</v>
      </c>
      <c r="AV20" s="12" t="s">
        <v>111</v>
      </c>
      <c r="AW20" s="14" t="s">
        <v>111</v>
      </c>
      <c r="AX20" s="14" t="s">
        <v>111</v>
      </c>
      <c r="AY20" s="14" t="s">
        <v>111</v>
      </c>
      <c r="AZ20" s="12">
        <v>17</v>
      </c>
      <c r="BA20" s="12">
        <v>310</v>
      </c>
      <c r="BB20" s="12">
        <v>70</v>
      </c>
      <c r="BC20" s="12">
        <v>380</v>
      </c>
      <c r="BD20" s="12">
        <v>183</v>
      </c>
      <c r="BE20" s="12">
        <v>580</v>
      </c>
      <c r="BF20" s="12">
        <v>66</v>
      </c>
      <c r="BG20" s="12">
        <v>15</v>
      </c>
      <c r="BH20" s="12">
        <v>34</v>
      </c>
      <c r="BI20" s="12">
        <v>49</v>
      </c>
      <c r="BJ20" s="12">
        <v>0</v>
      </c>
      <c r="BK20" s="12">
        <v>115</v>
      </c>
      <c r="BL20" s="12">
        <v>2175</v>
      </c>
      <c r="BM20" s="12">
        <v>10797</v>
      </c>
      <c r="BN20" s="12">
        <v>9330</v>
      </c>
      <c r="BO20" s="12">
        <v>20127</v>
      </c>
      <c r="BP20" s="12">
        <v>46399</v>
      </c>
      <c r="BQ20" s="12">
        <v>68701</v>
      </c>
      <c r="BR20" s="4"/>
      <c r="BS20" s="21">
        <v>1296040</v>
      </c>
      <c r="BT20" s="21">
        <v>7928945</v>
      </c>
      <c r="BU20" s="21">
        <v>9224985</v>
      </c>
      <c r="BV20" s="21">
        <v>3185531</v>
      </c>
      <c r="BW20" s="21">
        <v>11510600</v>
      </c>
      <c r="BX20" s="21">
        <v>23921116</v>
      </c>
      <c r="BY20" s="21">
        <v>0</v>
      </c>
      <c r="BZ20" s="21">
        <v>8683557</v>
      </c>
      <c r="CA20" s="4"/>
      <c r="CB20" s="12">
        <v>47</v>
      </c>
      <c r="CC20" s="12">
        <v>4544</v>
      </c>
      <c r="CD20" s="12">
        <v>10220</v>
      </c>
      <c r="CE20" s="12">
        <v>28523</v>
      </c>
      <c r="CF20" s="12">
        <v>894</v>
      </c>
      <c r="CG20" s="12">
        <v>39637</v>
      </c>
      <c r="CH20" s="12">
        <v>5854</v>
      </c>
      <c r="CI20" s="12">
        <v>22399</v>
      </c>
      <c r="CJ20" s="12">
        <v>439</v>
      </c>
      <c r="CK20" s="12">
        <v>28692</v>
      </c>
      <c r="CL20" s="12">
        <v>1156</v>
      </c>
      <c r="CM20" s="12">
        <v>1388</v>
      </c>
      <c r="CN20" s="12">
        <v>42181</v>
      </c>
      <c r="CO20" s="12">
        <v>1075</v>
      </c>
      <c r="CP20" s="12">
        <v>1283</v>
      </c>
      <c r="CQ20" s="12">
        <v>31050</v>
      </c>
      <c r="CR20" s="12">
        <v>3600</v>
      </c>
      <c r="CS20" s="12">
        <v>2392</v>
      </c>
      <c r="CT20" s="4"/>
      <c r="CU20" s="12">
        <v>4360</v>
      </c>
      <c r="CV20" s="12" t="s">
        <v>111</v>
      </c>
      <c r="CW20" s="12" t="s">
        <v>111</v>
      </c>
      <c r="CX20" s="12" t="s">
        <v>111</v>
      </c>
      <c r="CY20" s="12" t="s">
        <v>111</v>
      </c>
      <c r="CZ20" s="12" t="s">
        <v>111</v>
      </c>
      <c r="DA20" s="12" t="s">
        <v>111</v>
      </c>
      <c r="DB20" s="12" t="s">
        <v>111</v>
      </c>
      <c r="DC20" s="12" t="s">
        <v>111</v>
      </c>
      <c r="DD20" s="12" t="s">
        <v>111</v>
      </c>
    </row>
    <row r="21" spans="1:108" ht="15.75" customHeight="1" x14ac:dyDescent="0.2">
      <c r="A21" s="7" t="s">
        <v>127</v>
      </c>
      <c r="B21" s="4"/>
      <c r="C21" s="10">
        <v>7</v>
      </c>
      <c r="D21" s="11">
        <v>35991</v>
      </c>
      <c r="E21" s="10">
        <v>102</v>
      </c>
      <c r="F21" s="16">
        <v>4899</v>
      </c>
      <c r="G21" s="11" t="s">
        <v>111</v>
      </c>
      <c r="H21" s="11"/>
      <c r="I21" s="4"/>
      <c r="J21" s="10">
        <v>77.099999999999994</v>
      </c>
      <c r="K21" s="10">
        <v>50.4</v>
      </c>
      <c r="L21" s="10">
        <v>69.7</v>
      </c>
      <c r="M21" s="10">
        <v>6.3</v>
      </c>
      <c r="N21" s="10">
        <v>28.4</v>
      </c>
      <c r="O21" s="10">
        <v>231.9</v>
      </c>
      <c r="P21" s="11">
        <v>0</v>
      </c>
      <c r="Q21" s="11">
        <v>0.2</v>
      </c>
      <c r="R21" s="11">
        <v>41.7</v>
      </c>
      <c r="S21" s="11">
        <v>53.5</v>
      </c>
      <c r="T21" s="11">
        <v>34.299999999999997</v>
      </c>
      <c r="U21" s="11">
        <v>15.3</v>
      </c>
      <c r="V21" s="11">
        <v>45.7</v>
      </c>
      <c r="W21" s="11">
        <v>15.8</v>
      </c>
      <c r="X21" s="11">
        <v>11</v>
      </c>
      <c r="Y21" s="11">
        <v>6</v>
      </c>
      <c r="Z21" s="11">
        <v>8.5</v>
      </c>
      <c r="AA21" s="4"/>
      <c r="AB21" s="11">
        <v>1917</v>
      </c>
      <c r="AC21" s="11">
        <v>71917</v>
      </c>
      <c r="AD21" s="11" t="s">
        <v>111</v>
      </c>
      <c r="AE21" s="10">
        <v>973816</v>
      </c>
      <c r="AF21" s="10">
        <v>37661</v>
      </c>
      <c r="AG21" s="10">
        <v>1508</v>
      </c>
      <c r="AH21" s="10">
        <v>9562</v>
      </c>
      <c r="AI21" s="10">
        <v>11333</v>
      </c>
      <c r="AJ21" s="11">
        <v>137488</v>
      </c>
      <c r="AK21" s="11">
        <v>3531193</v>
      </c>
      <c r="AL21" s="4"/>
      <c r="AM21" s="10" t="s">
        <v>111</v>
      </c>
      <c r="AN21" s="10" t="s">
        <v>111</v>
      </c>
      <c r="AO21" s="10" t="s">
        <v>111</v>
      </c>
      <c r="AP21" s="10" t="s">
        <v>111</v>
      </c>
      <c r="AQ21" s="10" t="s">
        <v>111</v>
      </c>
      <c r="AR21" s="10">
        <v>795162</v>
      </c>
      <c r="AS21" s="10">
        <v>132182</v>
      </c>
      <c r="AT21" s="10">
        <v>795162</v>
      </c>
      <c r="AU21" s="10" t="s">
        <v>111</v>
      </c>
      <c r="AV21" s="10" t="s">
        <v>111</v>
      </c>
      <c r="AW21" s="11">
        <v>2534</v>
      </c>
      <c r="AX21" s="11">
        <v>9474</v>
      </c>
      <c r="AY21" s="11">
        <v>550833</v>
      </c>
      <c r="AZ21" s="10" t="s">
        <v>111</v>
      </c>
      <c r="BA21" s="10" t="s">
        <v>111</v>
      </c>
      <c r="BB21" s="10">
        <v>627</v>
      </c>
      <c r="BC21" s="10" t="s">
        <v>111</v>
      </c>
      <c r="BD21" s="10">
        <v>542</v>
      </c>
      <c r="BE21" s="10" t="s">
        <v>111</v>
      </c>
      <c r="BF21" s="10" t="s">
        <v>111</v>
      </c>
      <c r="BG21" s="10" t="s">
        <v>111</v>
      </c>
      <c r="BH21" s="10">
        <v>110</v>
      </c>
      <c r="BI21" s="10" t="s">
        <v>111</v>
      </c>
      <c r="BJ21" s="10">
        <v>277</v>
      </c>
      <c r="BK21" s="10" t="s">
        <v>111</v>
      </c>
      <c r="BL21" s="10" t="s">
        <v>111</v>
      </c>
      <c r="BM21" s="10" t="s">
        <v>111</v>
      </c>
      <c r="BN21" s="10">
        <v>9077</v>
      </c>
      <c r="BO21" s="10" t="s">
        <v>111</v>
      </c>
      <c r="BP21" s="10">
        <v>54000</v>
      </c>
      <c r="BQ21" s="10" t="s">
        <v>111</v>
      </c>
      <c r="BR21" s="4"/>
      <c r="BS21" s="20">
        <v>1739803</v>
      </c>
      <c r="BT21" s="20">
        <v>15493491</v>
      </c>
      <c r="BU21" s="20">
        <v>17233294</v>
      </c>
      <c r="BV21" s="20">
        <v>3324712</v>
      </c>
      <c r="BW21" s="20">
        <v>20536975</v>
      </c>
      <c r="BX21" s="20">
        <v>41094981</v>
      </c>
      <c r="BY21" s="20">
        <v>14744133</v>
      </c>
      <c r="BZ21" s="20">
        <v>13887919</v>
      </c>
      <c r="CA21" s="4"/>
      <c r="CB21" s="10">
        <v>55</v>
      </c>
      <c r="CC21" s="10" t="s">
        <v>111</v>
      </c>
      <c r="CD21" s="10">
        <v>17193</v>
      </c>
      <c r="CE21" s="10">
        <v>49012</v>
      </c>
      <c r="CF21" s="10">
        <v>871</v>
      </c>
      <c r="CG21" s="10">
        <v>67076</v>
      </c>
      <c r="CH21" s="10">
        <v>11412</v>
      </c>
      <c r="CI21" s="10">
        <v>41101</v>
      </c>
      <c r="CJ21" s="10">
        <v>478</v>
      </c>
      <c r="CK21" s="10">
        <v>52991</v>
      </c>
      <c r="CL21" s="10">
        <v>2864</v>
      </c>
      <c r="CM21" s="10">
        <v>4108</v>
      </c>
      <c r="CN21" s="10">
        <v>74048</v>
      </c>
      <c r="CO21" s="10">
        <v>2533</v>
      </c>
      <c r="CP21" s="10">
        <v>3728</v>
      </c>
      <c r="CQ21" s="10">
        <v>59252</v>
      </c>
      <c r="CR21" s="10">
        <v>5672</v>
      </c>
      <c r="CS21" s="10">
        <v>3135</v>
      </c>
      <c r="CT21" s="4"/>
      <c r="CU21" s="10">
        <v>18205</v>
      </c>
      <c r="CV21" s="10">
        <v>19888</v>
      </c>
      <c r="CW21" s="10">
        <v>38093</v>
      </c>
      <c r="CX21" s="10">
        <v>72894</v>
      </c>
      <c r="CY21" s="10">
        <v>631</v>
      </c>
      <c r="CZ21" s="10">
        <v>11822</v>
      </c>
      <c r="DA21" s="10">
        <v>110987</v>
      </c>
      <c r="DB21" s="10" t="s">
        <v>111</v>
      </c>
      <c r="DC21" s="10" t="s">
        <v>111</v>
      </c>
      <c r="DD21" s="10" t="s">
        <v>111</v>
      </c>
    </row>
    <row r="22" spans="1:108" ht="15.75" customHeight="1" x14ac:dyDescent="0.2">
      <c r="A22" s="8" t="s">
        <v>128</v>
      </c>
      <c r="B22" s="4"/>
      <c r="C22" s="12">
        <v>3</v>
      </c>
      <c r="D22" s="14">
        <v>10167</v>
      </c>
      <c r="E22" s="12">
        <v>80</v>
      </c>
      <c r="F22" s="12">
        <v>1174</v>
      </c>
      <c r="G22" s="14">
        <v>19458</v>
      </c>
      <c r="H22" s="14">
        <v>0</v>
      </c>
      <c r="I22" s="4"/>
      <c r="J22" s="12">
        <v>24.9</v>
      </c>
      <c r="K22" s="12">
        <v>3.8</v>
      </c>
      <c r="L22" s="12">
        <v>25.9</v>
      </c>
      <c r="M22" s="12">
        <v>2</v>
      </c>
      <c r="N22" s="12">
        <v>0</v>
      </c>
      <c r="O22" s="12">
        <v>56.6</v>
      </c>
      <c r="P22" s="14">
        <v>0</v>
      </c>
      <c r="Q22" s="14">
        <v>0</v>
      </c>
      <c r="R22" s="14">
        <v>19.7</v>
      </c>
      <c r="S22" s="14">
        <v>2</v>
      </c>
      <c r="T22" s="14">
        <v>8</v>
      </c>
      <c r="U22" s="14">
        <v>13.4</v>
      </c>
      <c r="V22" s="14">
        <v>6.4</v>
      </c>
      <c r="W22" s="14">
        <v>2</v>
      </c>
      <c r="X22" s="14">
        <v>3.6</v>
      </c>
      <c r="Y22" s="14">
        <v>1</v>
      </c>
      <c r="Z22" s="14">
        <v>0.5</v>
      </c>
      <c r="AA22" s="4"/>
      <c r="AB22" s="14">
        <v>135</v>
      </c>
      <c r="AC22" s="14">
        <v>894</v>
      </c>
      <c r="AD22" s="14">
        <v>14789</v>
      </c>
      <c r="AE22" s="12">
        <v>272043</v>
      </c>
      <c r="AF22" s="12">
        <v>13494</v>
      </c>
      <c r="AG22" s="12">
        <v>2936</v>
      </c>
      <c r="AH22" s="12">
        <v>7614</v>
      </c>
      <c r="AI22" s="12">
        <v>7823</v>
      </c>
      <c r="AJ22" s="14">
        <v>1963</v>
      </c>
      <c r="AK22" s="14">
        <v>1149675</v>
      </c>
      <c r="AL22" s="4"/>
      <c r="AM22" s="12">
        <v>35077</v>
      </c>
      <c r="AN22" s="12">
        <v>9466</v>
      </c>
      <c r="AO22" s="12">
        <v>582829</v>
      </c>
      <c r="AP22" s="12">
        <v>5410</v>
      </c>
      <c r="AQ22" s="12">
        <v>3133</v>
      </c>
      <c r="AR22" s="12">
        <v>89649</v>
      </c>
      <c r="AS22" s="12">
        <v>28174</v>
      </c>
      <c r="AT22" s="12">
        <v>7864</v>
      </c>
      <c r="AU22" s="12">
        <v>36766</v>
      </c>
      <c r="AV22" s="12">
        <v>520633</v>
      </c>
      <c r="AW22" s="14">
        <v>681</v>
      </c>
      <c r="AX22" s="14">
        <v>4796</v>
      </c>
      <c r="AY22" s="14">
        <v>174186</v>
      </c>
      <c r="AZ22" s="12">
        <v>12</v>
      </c>
      <c r="BA22" s="12">
        <v>3193</v>
      </c>
      <c r="BB22" s="12">
        <v>0</v>
      </c>
      <c r="BC22" s="12">
        <v>3193</v>
      </c>
      <c r="BD22" s="12">
        <v>220</v>
      </c>
      <c r="BE22" s="12">
        <v>3425</v>
      </c>
      <c r="BF22" s="12">
        <v>51</v>
      </c>
      <c r="BG22" s="12">
        <v>23</v>
      </c>
      <c r="BH22" s="12">
        <v>0</v>
      </c>
      <c r="BI22" s="12">
        <v>23</v>
      </c>
      <c r="BJ22" s="12">
        <v>0</v>
      </c>
      <c r="BK22" s="12">
        <v>74</v>
      </c>
      <c r="BL22" s="12">
        <v>802</v>
      </c>
      <c r="BM22" s="12">
        <v>12502</v>
      </c>
      <c r="BN22" s="12">
        <v>8266</v>
      </c>
      <c r="BO22" s="12">
        <v>20768</v>
      </c>
      <c r="BP22" s="12">
        <v>48741</v>
      </c>
      <c r="BQ22" s="12">
        <v>70311</v>
      </c>
      <c r="BR22" s="4"/>
      <c r="BS22" s="21">
        <v>1261500</v>
      </c>
      <c r="BT22" s="21">
        <v>3470164</v>
      </c>
      <c r="BU22" s="21">
        <v>4731664</v>
      </c>
      <c r="BV22" s="21">
        <v>751474</v>
      </c>
      <c r="BW22" s="21">
        <v>5420201</v>
      </c>
      <c r="BX22" s="21">
        <v>10903339</v>
      </c>
      <c r="BY22" s="21">
        <v>0</v>
      </c>
      <c r="BZ22" s="21">
        <v>4101688</v>
      </c>
      <c r="CA22" s="4"/>
      <c r="CB22" s="12">
        <v>535</v>
      </c>
      <c r="CC22" s="12">
        <v>28732</v>
      </c>
      <c r="CD22" s="12">
        <v>2426</v>
      </c>
      <c r="CE22" s="12">
        <v>20952</v>
      </c>
      <c r="CF22" s="12">
        <v>759</v>
      </c>
      <c r="CG22" s="12">
        <v>24137</v>
      </c>
      <c r="CH22" s="12">
        <v>1490</v>
      </c>
      <c r="CI22" s="12">
        <v>14499</v>
      </c>
      <c r="CJ22" s="12">
        <v>403</v>
      </c>
      <c r="CK22" s="12">
        <v>16392</v>
      </c>
      <c r="CL22" s="12">
        <v>606</v>
      </c>
      <c r="CM22" s="12">
        <v>955</v>
      </c>
      <c r="CN22" s="12">
        <v>25698</v>
      </c>
      <c r="CO22" s="12">
        <v>547</v>
      </c>
      <c r="CP22" s="12">
        <v>850</v>
      </c>
      <c r="CQ22" s="12">
        <v>17789</v>
      </c>
      <c r="CR22" s="12">
        <v>3119</v>
      </c>
      <c r="CS22" s="12">
        <v>1873</v>
      </c>
      <c r="CT22" s="4"/>
      <c r="CU22" s="12">
        <v>8207</v>
      </c>
      <c r="CV22" s="12">
        <v>99</v>
      </c>
      <c r="CW22" s="12">
        <v>8306</v>
      </c>
      <c r="CX22" s="12">
        <v>16004</v>
      </c>
      <c r="CY22" s="12">
        <v>2782</v>
      </c>
      <c r="CZ22" s="12">
        <v>1715</v>
      </c>
      <c r="DA22" s="12">
        <v>24310</v>
      </c>
      <c r="DB22" s="12">
        <v>608730</v>
      </c>
      <c r="DC22" s="12">
        <v>0</v>
      </c>
      <c r="DD22" s="12">
        <v>608730</v>
      </c>
    </row>
    <row r="23" spans="1:108" ht="15.75" customHeight="1" x14ac:dyDescent="0.2">
      <c r="A23" s="7" t="s">
        <v>129</v>
      </c>
      <c r="B23" s="4"/>
      <c r="C23" s="10">
        <v>4</v>
      </c>
      <c r="D23" s="11">
        <v>0</v>
      </c>
      <c r="E23" s="10">
        <v>91</v>
      </c>
      <c r="F23" s="10">
        <v>2346</v>
      </c>
      <c r="G23" s="11">
        <v>0</v>
      </c>
      <c r="H23" s="11">
        <v>0</v>
      </c>
      <c r="I23" s="4"/>
      <c r="J23" s="10">
        <v>59.2</v>
      </c>
      <c r="K23" s="10">
        <v>34.4</v>
      </c>
      <c r="L23" s="10">
        <v>30.4</v>
      </c>
      <c r="M23" s="10">
        <v>14.8</v>
      </c>
      <c r="N23" s="10">
        <v>0</v>
      </c>
      <c r="O23" s="10">
        <v>138.80000000000001</v>
      </c>
      <c r="P23" s="11">
        <v>0</v>
      </c>
      <c r="Q23" s="11">
        <v>2</v>
      </c>
      <c r="R23" s="11">
        <v>23.9</v>
      </c>
      <c r="S23" s="11">
        <v>22.8</v>
      </c>
      <c r="T23" s="11">
        <v>19.600000000000001</v>
      </c>
      <c r="U23" s="11">
        <v>18.7</v>
      </c>
      <c r="V23" s="11">
        <v>30.6</v>
      </c>
      <c r="W23" s="11">
        <v>9.6999999999999993</v>
      </c>
      <c r="X23" s="11">
        <v>5</v>
      </c>
      <c r="Y23" s="11">
        <v>4</v>
      </c>
      <c r="Z23" s="11">
        <v>3</v>
      </c>
      <c r="AA23" s="4"/>
      <c r="AB23" s="11">
        <v>1255</v>
      </c>
      <c r="AC23" s="11">
        <v>37532</v>
      </c>
      <c r="AD23" s="11">
        <v>43722</v>
      </c>
      <c r="AE23" s="10">
        <v>332111</v>
      </c>
      <c r="AF23" s="10">
        <v>15019</v>
      </c>
      <c r="AG23" s="10">
        <v>2553</v>
      </c>
      <c r="AH23" s="10">
        <v>9981</v>
      </c>
      <c r="AI23" s="10">
        <v>12706</v>
      </c>
      <c r="AJ23" s="11">
        <v>20563</v>
      </c>
      <c r="AK23" s="11">
        <v>0</v>
      </c>
      <c r="AL23" s="4"/>
      <c r="AM23" s="10">
        <v>22239</v>
      </c>
      <c r="AN23" s="10">
        <v>27747</v>
      </c>
      <c r="AO23" s="10">
        <v>419915</v>
      </c>
      <c r="AP23" s="10">
        <v>12816</v>
      </c>
      <c r="AQ23" s="10">
        <v>11602</v>
      </c>
      <c r="AR23" s="10">
        <v>693127</v>
      </c>
      <c r="AS23" s="10">
        <v>9896</v>
      </c>
      <c r="AT23" s="10">
        <v>346080</v>
      </c>
      <c r="AU23" s="10">
        <v>241198</v>
      </c>
      <c r="AV23" s="10">
        <v>505550</v>
      </c>
      <c r="AW23" s="11"/>
      <c r="AX23" s="11"/>
      <c r="AY23" s="11"/>
      <c r="AZ23" s="10">
        <v>5</v>
      </c>
      <c r="BA23" s="10">
        <v>55</v>
      </c>
      <c r="BB23" s="10">
        <v>0</v>
      </c>
      <c r="BC23" s="10">
        <v>55</v>
      </c>
      <c r="BD23" s="10">
        <v>526</v>
      </c>
      <c r="BE23" s="10">
        <v>586</v>
      </c>
      <c r="BF23" s="10">
        <v>316</v>
      </c>
      <c r="BG23" s="10">
        <v>29</v>
      </c>
      <c r="BH23" s="10">
        <v>0</v>
      </c>
      <c r="BI23" s="10">
        <v>29</v>
      </c>
      <c r="BJ23" s="10">
        <v>0</v>
      </c>
      <c r="BK23" s="10">
        <v>345</v>
      </c>
      <c r="BL23" s="10">
        <v>1196</v>
      </c>
      <c r="BM23" s="10">
        <v>29081</v>
      </c>
      <c r="BN23" s="10">
        <v>9625</v>
      </c>
      <c r="BO23" s="10">
        <v>38706</v>
      </c>
      <c r="BP23" s="10">
        <v>52834</v>
      </c>
      <c r="BQ23" s="10">
        <v>92736</v>
      </c>
      <c r="BR23" s="4"/>
      <c r="BS23" s="20">
        <v>3203227</v>
      </c>
      <c r="BT23" s="20">
        <v>10242825</v>
      </c>
      <c r="BU23" s="20">
        <v>13446052</v>
      </c>
      <c r="BV23" s="20">
        <v>1744422</v>
      </c>
      <c r="BW23" s="20">
        <v>12200185</v>
      </c>
      <c r="BX23" s="20">
        <v>27390659</v>
      </c>
      <c r="BY23" s="20">
        <v>804900</v>
      </c>
      <c r="BZ23" s="20">
        <v>11731842</v>
      </c>
      <c r="CA23" s="4"/>
      <c r="CB23" s="10">
        <v>223</v>
      </c>
      <c r="CC23" s="10">
        <v>1891</v>
      </c>
      <c r="CD23" s="10">
        <v>8657</v>
      </c>
      <c r="CE23" s="10">
        <v>37519</v>
      </c>
      <c r="CF23" s="10">
        <v>1042</v>
      </c>
      <c r="CG23" s="10">
        <v>47218</v>
      </c>
      <c r="CH23" s="10">
        <v>5135</v>
      </c>
      <c r="CI23" s="10">
        <v>29281</v>
      </c>
      <c r="CJ23" s="10">
        <v>323</v>
      </c>
      <c r="CK23" s="10">
        <v>34739</v>
      </c>
      <c r="CL23" s="10">
        <v>2103</v>
      </c>
      <c r="CM23" s="10">
        <v>2508</v>
      </c>
      <c r="CN23" s="10">
        <v>51829</v>
      </c>
      <c r="CO23" s="10">
        <v>1453</v>
      </c>
      <c r="CP23" s="10">
        <v>2298</v>
      </c>
      <c r="CQ23" s="10">
        <v>38490</v>
      </c>
      <c r="CR23" s="10">
        <v>4512</v>
      </c>
      <c r="CS23" s="10">
        <v>2431</v>
      </c>
      <c r="CT23" s="4"/>
      <c r="CU23" s="10">
        <v>29290</v>
      </c>
      <c r="CV23" s="10">
        <v>4408</v>
      </c>
      <c r="CW23" s="10">
        <v>33698</v>
      </c>
      <c r="CX23" s="10">
        <v>24044</v>
      </c>
      <c r="CY23" s="10">
        <v>4530</v>
      </c>
      <c r="CZ23" s="10">
        <v>5362</v>
      </c>
      <c r="DA23" s="10">
        <v>57742</v>
      </c>
      <c r="DB23" s="10">
        <v>4079470</v>
      </c>
      <c r="DC23" s="10">
        <v>0</v>
      </c>
      <c r="DD23" s="10">
        <v>4079470</v>
      </c>
    </row>
    <row r="24" spans="1:108" ht="15.75" customHeight="1" x14ac:dyDescent="0.2">
      <c r="A24" s="8" t="s">
        <v>130</v>
      </c>
      <c r="B24" s="4"/>
      <c r="C24" s="12">
        <v>5</v>
      </c>
      <c r="D24" s="14">
        <v>15012</v>
      </c>
      <c r="E24" s="12">
        <v>90</v>
      </c>
      <c r="F24" s="12">
        <v>2018</v>
      </c>
      <c r="G24" s="14" t="s">
        <v>111</v>
      </c>
      <c r="H24" s="14" t="s">
        <v>111</v>
      </c>
      <c r="I24" s="4"/>
      <c r="J24" s="12">
        <v>60</v>
      </c>
      <c r="K24" s="12">
        <v>69.61</v>
      </c>
      <c r="L24" s="12">
        <v>14.4</v>
      </c>
      <c r="M24" s="12">
        <v>5.7</v>
      </c>
      <c r="N24" s="12">
        <v>3.94</v>
      </c>
      <c r="O24" s="12">
        <v>153.65</v>
      </c>
      <c r="P24" s="14"/>
      <c r="Q24" s="14"/>
      <c r="R24" s="14">
        <v>14.4</v>
      </c>
      <c r="S24" s="14">
        <v>30.2</v>
      </c>
      <c r="T24" s="14">
        <v>43.3</v>
      </c>
      <c r="U24" s="14">
        <v>17</v>
      </c>
      <c r="V24" s="14">
        <v>31.6</v>
      </c>
      <c r="W24" s="14">
        <v>9</v>
      </c>
      <c r="X24" s="14">
        <v>5</v>
      </c>
      <c r="Y24" s="14">
        <v>2</v>
      </c>
      <c r="Z24" s="14">
        <v>1</v>
      </c>
      <c r="AA24" s="4"/>
      <c r="AB24" s="14">
        <v>1283</v>
      </c>
      <c r="AC24" s="14">
        <v>23557</v>
      </c>
      <c r="AD24" s="14">
        <v>168872</v>
      </c>
      <c r="AE24" s="12">
        <v>767265</v>
      </c>
      <c r="AF24" s="12">
        <v>20795</v>
      </c>
      <c r="AG24" s="12">
        <v>1178</v>
      </c>
      <c r="AH24" s="12">
        <v>2279</v>
      </c>
      <c r="AI24" s="12">
        <v>9384</v>
      </c>
      <c r="AJ24" s="14" t="s">
        <v>111</v>
      </c>
      <c r="AK24" s="14">
        <v>2175637</v>
      </c>
      <c r="AL24" s="4"/>
      <c r="AM24" s="12">
        <v>33636</v>
      </c>
      <c r="AN24" s="12">
        <v>19850</v>
      </c>
      <c r="AO24" s="12">
        <v>801758</v>
      </c>
      <c r="AP24" s="12">
        <v>32614</v>
      </c>
      <c r="AQ24" s="12">
        <v>21715</v>
      </c>
      <c r="AR24" s="12">
        <v>263656</v>
      </c>
      <c r="AS24" s="12">
        <v>26360</v>
      </c>
      <c r="AT24" s="12">
        <v>134103</v>
      </c>
      <c r="AU24" s="12">
        <v>0</v>
      </c>
      <c r="AV24" s="12">
        <v>534935</v>
      </c>
      <c r="AW24" s="14" t="s">
        <v>111</v>
      </c>
      <c r="AX24" s="14" t="s">
        <v>111</v>
      </c>
      <c r="AY24" s="14" t="s">
        <v>111</v>
      </c>
      <c r="AZ24" s="12">
        <v>3</v>
      </c>
      <c r="BA24" s="12">
        <v>1527</v>
      </c>
      <c r="BB24" s="12">
        <v>0</v>
      </c>
      <c r="BC24" s="12">
        <v>1527</v>
      </c>
      <c r="BD24" s="12">
        <v>0</v>
      </c>
      <c r="BE24" s="12">
        <v>1530</v>
      </c>
      <c r="BF24" s="12">
        <v>2</v>
      </c>
      <c r="BG24" s="12">
        <v>3</v>
      </c>
      <c r="BH24" s="12">
        <v>0</v>
      </c>
      <c r="BI24" s="12">
        <v>3</v>
      </c>
      <c r="BJ24" s="12">
        <v>0</v>
      </c>
      <c r="BK24" s="12">
        <v>5</v>
      </c>
      <c r="BL24" s="12">
        <v>6839</v>
      </c>
      <c r="BM24" s="12">
        <v>2037</v>
      </c>
      <c r="BN24" s="12">
        <v>9124</v>
      </c>
      <c r="BO24" s="12">
        <v>11161</v>
      </c>
      <c r="BP24" s="12">
        <v>62801</v>
      </c>
      <c r="BQ24" s="12">
        <v>80801</v>
      </c>
      <c r="BR24" s="4"/>
      <c r="BS24" s="21">
        <v>5459850</v>
      </c>
      <c r="BT24" s="21">
        <v>8028464</v>
      </c>
      <c r="BU24" s="21">
        <v>13488314</v>
      </c>
      <c r="BV24" s="21">
        <v>2363228</v>
      </c>
      <c r="BW24" s="21">
        <v>13283007</v>
      </c>
      <c r="BX24" s="21">
        <v>29134549</v>
      </c>
      <c r="BY24" s="21">
        <v>0</v>
      </c>
      <c r="BZ24" s="21">
        <v>7257266</v>
      </c>
      <c r="CA24" s="4"/>
      <c r="CB24" s="12">
        <v>1178</v>
      </c>
      <c r="CC24" s="12" t="s">
        <v>111</v>
      </c>
      <c r="CD24" s="12">
        <v>10173</v>
      </c>
      <c r="CE24" s="12">
        <v>48670</v>
      </c>
      <c r="CF24" s="12">
        <v>14694</v>
      </c>
      <c r="CG24" s="12">
        <v>73537</v>
      </c>
      <c r="CH24" s="12">
        <v>6610</v>
      </c>
      <c r="CI24" s="12">
        <v>38677</v>
      </c>
      <c r="CJ24" s="12">
        <v>9316</v>
      </c>
      <c r="CK24" s="12">
        <v>54603</v>
      </c>
      <c r="CL24" s="12">
        <v>1249</v>
      </c>
      <c r="CM24" s="12">
        <v>2206</v>
      </c>
      <c r="CN24" s="12">
        <v>76992</v>
      </c>
      <c r="CO24" s="12">
        <v>1158</v>
      </c>
      <c r="CP24" s="12">
        <v>1707</v>
      </c>
      <c r="CQ24" s="12">
        <v>57468</v>
      </c>
      <c r="CR24" s="12">
        <v>831</v>
      </c>
      <c r="CS24" s="12">
        <v>1468</v>
      </c>
      <c r="CT24" s="4"/>
      <c r="CU24" s="12">
        <v>3320</v>
      </c>
      <c r="CV24" s="12">
        <v>0</v>
      </c>
      <c r="CW24" s="12">
        <v>3320</v>
      </c>
      <c r="CX24" s="12">
        <v>21423</v>
      </c>
      <c r="CY24" s="12">
        <v>2307</v>
      </c>
      <c r="CZ24" s="12">
        <v>617</v>
      </c>
      <c r="DA24" s="12">
        <v>24743</v>
      </c>
      <c r="DB24" s="12">
        <v>788190</v>
      </c>
      <c r="DC24" s="12">
        <v>410291</v>
      </c>
      <c r="DD24" s="12">
        <v>1198481</v>
      </c>
    </row>
    <row r="25" spans="1:108" ht="15.75" customHeight="1" x14ac:dyDescent="0.2">
      <c r="A25" s="7" t="s">
        <v>131</v>
      </c>
      <c r="B25" s="4"/>
      <c r="C25" s="10">
        <v>3</v>
      </c>
      <c r="D25" s="11">
        <v>6089</v>
      </c>
      <c r="E25" s="10">
        <v>70</v>
      </c>
      <c r="F25" s="10">
        <v>762</v>
      </c>
      <c r="G25" s="11">
        <v>0</v>
      </c>
      <c r="H25" s="11">
        <v>0</v>
      </c>
      <c r="I25" s="4"/>
      <c r="J25" s="10">
        <v>14.9</v>
      </c>
      <c r="K25" s="10">
        <v>18.8</v>
      </c>
      <c r="L25" s="10">
        <v>4</v>
      </c>
      <c r="M25" s="10">
        <v>0</v>
      </c>
      <c r="N25" s="10">
        <v>1.2</v>
      </c>
      <c r="O25" s="10">
        <v>38.9</v>
      </c>
      <c r="P25" s="11">
        <v>0</v>
      </c>
      <c r="Q25" s="11">
        <v>1.6</v>
      </c>
      <c r="R25" s="11">
        <v>1.1000000000000001</v>
      </c>
      <c r="S25" s="11">
        <v>13.2</v>
      </c>
      <c r="T25" s="11">
        <v>7.6</v>
      </c>
      <c r="U25" s="11">
        <v>7.6</v>
      </c>
      <c r="V25" s="11">
        <v>2.9</v>
      </c>
      <c r="W25" s="11">
        <v>2</v>
      </c>
      <c r="X25" s="11">
        <v>0</v>
      </c>
      <c r="Y25" s="11">
        <v>0</v>
      </c>
      <c r="Z25" s="11">
        <v>1</v>
      </c>
      <c r="AA25" s="4"/>
      <c r="AB25" s="11">
        <v>387</v>
      </c>
      <c r="AC25" s="11">
        <v>6137</v>
      </c>
      <c r="AD25" s="11">
        <v>12296</v>
      </c>
      <c r="AE25" s="10">
        <v>89012</v>
      </c>
      <c r="AF25" s="10">
        <v>5609</v>
      </c>
      <c r="AG25" s="10">
        <v>2227</v>
      </c>
      <c r="AH25" s="10">
        <v>2082</v>
      </c>
      <c r="AI25" s="10">
        <v>4451</v>
      </c>
      <c r="AJ25" s="11">
        <v>0</v>
      </c>
      <c r="AK25" s="11">
        <v>345114</v>
      </c>
      <c r="AL25" s="4"/>
      <c r="AM25" s="10">
        <v>3450</v>
      </c>
      <c r="AN25" s="10">
        <v>19602</v>
      </c>
      <c r="AO25" s="10">
        <v>200109</v>
      </c>
      <c r="AP25" s="10">
        <v>1530</v>
      </c>
      <c r="AQ25" s="10">
        <v>17794</v>
      </c>
      <c r="AR25" s="10">
        <v>42592</v>
      </c>
      <c r="AS25" s="10">
        <v>818</v>
      </c>
      <c r="AT25" s="10">
        <v>202</v>
      </c>
      <c r="AU25" s="10">
        <v>37078</v>
      </c>
      <c r="AV25" s="10">
        <v>146468</v>
      </c>
      <c r="AW25" s="11"/>
      <c r="AX25" s="11"/>
      <c r="AY25" s="11"/>
      <c r="AZ25" s="10">
        <v>0</v>
      </c>
      <c r="BA25" s="10">
        <v>13</v>
      </c>
      <c r="BB25" s="10">
        <v>0</v>
      </c>
      <c r="BC25" s="10">
        <v>13</v>
      </c>
      <c r="BD25" s="10">
        <v>63</v>
      </c>
      <c r="BE25" s="10">
        <v>76</v>
      </c>
      <c r="BF25" s="10">
        <v>35</v>
      </c>
      <c r="BG25" s="10">
        <v>28</v>
      </c>
      <c r="BH25" s="10">
        <v>0</v>
      </c>
      <c r="BI25" s="10">
        <v>28</v>
      </c>
      <c r="BJ25" s="10">
        <v>0</v>
      </c>
      <c r="BK25" s="10">
        <v>63</v>
      </c>
      <c r="BL25" s="10">
        <v>104</v>
      </c>
      <c r="BM25" s="10">
        <v>41622</v>
      </c>
      <c r="BN25" s="10">
        <v>5978</v>
      </c>
      <c r="BO25" s="10">
        <v>47600</v>
      </c>
      <c r="BP25" s="10">
        <v>58275</v>
      </c>
      <c r="BQ25" s="10">
        <v>105979</v>
      </c>
      <c r="BR25" s="4"/>
      <c r="BS25" s="20">
        <v>284966</v>
      </c>
      <c r="BT25" s="20">
        <v>1440262</v>
      </c>
      <c r="BU25" s="20">
        <v>1725228</v>
      </c>
      <c r="BV25" s="20">
        <v>193995</v>
      </c>
      <c r="BW25" s="20">
        <v>3684094</v>
      </c>
      <c r="BX25" s="20">
        <v>5603317</v>
      </c>
      <c r="BY25" s="20">
        <v>0</v>
      </c>
      <c r="BZ25" s="20">
        <v>1691933</v>
      </c>
      <c r="CA25" s="4"/>
      <c r="CB25" s="10">
        <v>104</v>
      </c>
      <c r="CC25" s="10">
        <v>7067</v>
      </c>
      <c r="CD25" s="10">
        <v>2018</v>
      </c>
      <c r="CE25" s="10">
        <v>11197</v>
      </c>
      <c r="CF25" s="10">
        <v>1269</v>
      </c>
      <c r="CG25" s="10">
        <v>14484</v>
      </c>
      <c r="CH25" s="10">
        <v>1015</v>
      </c>
      <c r="CI25" s="10">
        <v>7602</v>
      </c>
      <c r="CJ25" s="10">
        <v>531</v>
      </c>
      <c r="CK25" s="10">
        <v>9148</v>
      </c>
      <c r="CL25" s="10">
        <v>354</v>
      </c>
      <c r="CM25" s="10">
        <v>579</v>
      </c>
      <c r="CN25" s="10">
        <v>15417</v>
      </c>
      <c r="CO25" s="10">
        <v>326</v>
      </c>
      <c r="CP25" s="10">
        <v>531</v>
      </c>
      <c r="CQ25" s="10">
        <v>10005</v>
      </c>
      <c r="CR25" s="10">
        <v>5615</v>
      </c>
      <c r="CS25" s="10">
        <v>3550</v>
      </c>
      <c r="CT25" s="4"/>
      <c r="CU25" s="10">
        <v>2793</v>
      </c>
      <c r="CV25" s="10">
        <v>6</v>
      </c>
      <c r="CW25" s="10">
        <v>2799</v>
      </c>
      <c r="CX25" s="10">
        <v>10009</v>
      </c>
      <c r="CY25" s="10">
        <v>719</v>
      </c>
      <c r="CZ25" s="10">
        <v>257</v>
      </c>
      <c r="DA25" s="10">
        <v>12808</v>
      </c>
      <c r="DB25" s="10">
        <v>595438</v>
      </c>
      <c r="DC25" s="10">
        <v>714277</v>
      </c>
      <c r="DD25" s="10">
        <v>1309715</v>
      </c>
    </row>
    <row r="26" spans="1:108" ht="15.75" customHeight="1" x14ac:dyDescent="0.2">
      <c r="A26" s="8" t="s">
        <v>132</v>
      </c>
      <c r="B26" s="4"/>
      <c r="C26" s="12">
        <v>3</v>
      </c>
      <c r="D26" s="14">
        <v>0</v>
      </c>
      <c r="E26" s="12">
        <v>102.15</v>
      </c>
      <c r="F26" s="12">
        <v>1607</v>
      </c>
      <c r="G26" s="14">
        <v>0</v>
      </c>
      <c r="H26" s="14">
        <v>0</v>
      </c>
      <c r="I26" s="4"/>
      <c r="J26" s="12">
        <v>36</v>
      </c>
      <c r="K26" s="12">
        <v>12.3</v>
      </c>
      <c r="L26" s="12">
        <v>12.6</v>
      </c>
      <c r="M26" s="12">
        <v>3</v>
      </c>
      <c r="N26" s="12">
        <v>0</v>
      </c>
      <c r="O26" s="12">
        <v>63.9</v>
      </c>
      <c r="P26" s="14">
        <v>0</v>
      </c>
      <c r="Q26" s="14">
        <v>0</v>
      </c>
      <c r="R26" s="14">
        <v>6</v>
      </c>
      <c r="S26" s="14">
        <v>14</v>
      </c>
      <c r="T26" s="14">
        <v>13</v>
      </c>
      <c r="U26" s="14">
        <v>17</v>
      </c>
      <c r="V26" s="14">
        <v>11</v>
      </c>
      <c r="W26" s="14">
        <v>6</v>
      </c>
      <c r="X26" s="14">
        <v>3</v>
      </c>
      <c r="Y26" s="14">
        <v>1</v>
      </c>
      <c r="Z26" s="14">
        <v>1</v>
      </c>
      <c r="AA26" s="4"/>
      <c r="AB26" s="14">
        <v>712</v>
      </c>
      <c r="AC26" s="14">
        <v>12946</v>
      </c>
      <c r="AD26" s="14" t="s">
        <v>111</v>
      </c>
      <c r="AE26" s="12">
        <v>331538</v>
      </c>
      <c r="AF26" s="12">
        <v>8630</v>
      </c>
      <c r="AG26" s="12">
        <v>702</v>
      </c>
      <c r="AH26" s="12">
        <v>419</v>
      </c>
      <c r="AI26" s="12">
        <v>1589</v>
      </c>
      <c r="AJ26" s="14" t="s">
        <v>111</v>
      </c>
      <c r="AK26" s="14">
        <v>1264292</v>
      </c>
      <c r="AL26" s="4"/>
      <c r="AM26" s="12">
        <v>6244</v>
      </c>
      <c r="AN26" s="12">
        <v>6606</v>
      </c>
      <c r="AO26" s="12">
        <v>279226</v>
      </c>
      <c r="AP26" s="12">
        <v>3232</v>
      </c>
      <c r="AQ26" s="12">
        <v>0</v>
      </c>
      <c r="AR26" s="12">
        <v>617625</v>
      </c>
      <c r="AS26" s="12">
        <v>19243</v>
      </c>
      <c r="AT26" s="12">
        <v>135237</v>
      </c>
      <c r="AU26" s="12">
        <v>235928</v>
      </c>
      <c r="AV26" s="12">
        <v>364163</v>
      </c>
      <c r="AW26" s="14"/>
      <c r="AX26" s="14">
        <v>224</v>
      </c>
      <c r="AY26" s="14"/>
      <c r="AZ26" s="12">
        <v>7</v>
      </c>
      <c r="BA26" s="12">
        <v>4</v>
      </c>
      <c r="BB26" s="12">
        <v>5</v>
      </c>
      <c r="BC26" s="12">
        <v>9</v>
      </c>
      <c r="BD26" s="12">
        <v>0</v>
      </c>
      <c r="BE26" s="12">
        <v>16</v>
      </c>
      <c r="BF26" s="12">
        <v>44</v>
      </c>
      <c r="BG26" s="12">
        <v>0</v>
      </c>
      <c r="BH26" s="12">
        <v>37</v>
      </c>
      <c r="BI26" s="12">
        <v>37</v>
      </c>
      <c r="BJ26" s="12">
        <v>0</v>
      </c>
      <c r="BK26" s="12">
        <v>81</v>
      </c>
      <c r="BL26" s="12">
        <v>1311</v>
      </c>
      <c r="BM26" s="12">
        <v>99427</v>
      </c>
      <c r="BN26" s="12">
        <v>8589</v>
      </c>
      <c r="BO26" s="12">
        <v>108016</v>
      </c>
      <c r="BP26" s="12">
        <v>30793</v>
      </c>
      <c r="BQ26" s="12">
        <v>140120</v>
      </c>
      <c r="BR26" s="4"/>
      <c r="BS26" s="21">
        <v>4241315</v>
      </c>
      <c r="BT26" s="21">
        <v>2980558</v>
      </c>
      <c r="BU26" s="21">
        <v>7221873</v>
      </c>
      <c r="BV26" s="12" t="s">
        <v>111</v>
      </c>
      <c r="BW26" s="21">
        <v>7502388</v>
      </c>
      <c r="BX26" s="21">
        <v>14724261</v>
      </c>
      <c r="BY26" s="21">
        <v>0</v>
      </c>
      <c r="BZ26" s="21">
        <v>5014035</v>
      </c>
      <c r="CA26" s="4"/>
      <c r="CB26" s="12">
        <v>22</v>
      </c>
      <c r="CC26" s="12">
        <v>0</v>
      </c>
      <c r="CD26" s="12">
        <v>4720</v>
      </c>
      <c r="CE26" s="12">
        <v>29423</v>
      </c>
      <c r="CF26" s="12">
        <v>18992</v>
      </c>
      <c r="CG26" s="12">
        <v>53135</v>
      </c>
      <c r="CH26" s="12">
        <v>2682</v>
      </c>
      <c r="CI26" s="12">
        <v>19259</v>
      </c>
      <c r="CJ26" s="12">
        <v>7348</v>
      </c>
      <c r="CK26" s="12">
        <v>29289</v>
      </c>
      <c r="CL26" s="12">
        <v>1098</v>
      </c>
      <c r="CM26" s="12">
        <v>1110</v>
      </c>
      <c r="CN26" s="12">
        <v>55343</v>
      </c>
      <c r="CO26" s="12">
        <v>705</v>
      </c>
      <c r="CP26" s="12">
        <v>823</v>
      </c>
      <c r="CQ26" s="12">
        <v>30817</v>
      </c>
      <c r="CR26" s="12">
        <v>11327</v>
      </c>
      <c r="CS26" s="12">
        <v>5242</v>
      </c>
      <c r="CT26" s="4"/>
      <c r="CU26" s="12">
        <v>10996</v>
      </c>
      <c r="CV26" s="12">
        <v>0</v>
      </c>
      <c r="CW26" s="12">
        <v>10996</v>
      </c>
      <c r="CX26" s="12">
        <v>27731</v>
      </c>
      <c r="CY26" s="12">
        <v>3978</v>
      </c>
      <c r="CZ26" s="12">
        <v>584</v>
      </c>
      <c r="DA26" s="12">
        <v>38727</v>
      </c>
      <c r="DB26" s="12">
        <v>0</v>
      </c>
      <c r="DC26" s="12">
        <v>0</v>
      </c>
      <c r="DD26" s="12">
        <v>0</v>
      </c>
    </row>
    <row r="27" spans="1:108" ht="15.75" customHeight="1" x14ac:dyDescent="0.2">
      <c r="A27" s="7" t="s">
        <v>133</v>
      </c>
      <c r="B27" s="4"/>
      <c r="C27" s="10">
        <v>5</v>
      </c>
      <c r="D27" s="11">
        <v>16453</v>
      </c>
      <c r="E27" s="10">
        <v>80</v>
      </c>
      <c r="F27" s="10">
        <v>1556</v>
      </c>
      <c r="G27" s="11">
        <v>72118</v>
      </c>
      <c r="H27" s="11">
        <v>0</v>
      </c>
      <c r="I27" s="4"/>
      <c r="J27" s="10">
        <v>27</v>
      </c>
      <c r="K27" s="10">
        <v>27.5</v>
      </c>
      <c r="L27" s="10">
        <v>49.7</v>
      </c>
      <c r="M27" s="10">
        <v>3.6</v>
      </c>
      <c r="N27" s="10">
        <v>0</v>
      </c>
      <c r="O27" s="10">
        <v>107.8</v>
      </c>
      <c r="P27" s="11">
        <v>0.2</v>
      </c>
      <c r="Q27" s="11">
        <v>29.5</v>
      </c>
      <c r="R27" s="11">
        <v>16.5</v>
      </c>
      <c r="S27" s="11">
        <v>23.5</v>
      </c>
      <c r="T27" s="11">
        <v>9.1</v>
      </c>
      <c r="U27" s="11">
        <v>3.5</v>
      </c>
      <c r="V27" s="11">
        <v>9.4</v>
      </c>
      <c r="W27" s="11">
        <v>9.1</v>
      </c>
      <c r="X27" s="11">
        <v>5</v>
      </c>
      <c r="Y27" s="11">
        <v>0</v>
      </c>
      <c r="Z27" s="11">
        <v>2</v>
      </c>
      <c r="AA27" s="4"/>
      <c r="AB27" s="11">
        <v>727</v>
      </c>
      <c r="AC27" s="11">
        <v>16135</v>
      </c>
      <c r="AD27" s="11" t="s">
        <v>111</v>
      </c>
      <c r="AE27" s="10">
        <v>355392</v>
      </c>
      <c r="AF27" s="10">
        <v>29871</v>
      </c>
      <c r="AG27" s="10">
        <v>5326</v>
      </c>
      <c r="AH27" s="10">
        <v>5620</v>
      </c>
      <c r="AI27" s="10">
        <v>3301</v>
      </c>
      <c r="AJ27" s="11">
        <v>9305</v>
      </c>
      <c r="AK27" s="11">
        <v>772184</v>
      </c>
      <c r="AL27" s="4"/>
      <c r="AM27" s="10">
        <v>10259</v>
      </c>
      <c r="AN27" s="10">
        <v>26840</v>
      </c>
      <c r="AO27" s="10">
        <v>1326081</v>
      </c>
      <c r="AP27" s="10">
        <v>8592</v>
      </c>
      <c r="AQ27" s="10">
        <v>331</v>
      </c>
      <c r="AR27" s="10">
        <v>196616</v>
      </c>
      <c r="AS27" s="10">
        <v>11532</v>
      </c>
      <c r="AT27" s="10">
        <v>144033</v>
      </c>
      <c r="AU27" s="10">
        <v>0</v>
      </c>
      <c r="AV27" s="10" t="s">
        <v>111</v>
      </c>
      <c r="AW27" s="11">
        <v>2130</v>
      </c>
      <c r="AX27" s="11">
        <v>18896</v>
      </c>
      <c r="AY27" s="11">
        <v>977002</v>
      </c>
      <c r="AZ27" s="10">
        <v>1</v>
      </c>
      <c r="BA27" s="10">
        <v>17</v>
      </c>
      <c r="BB27" s="10">
        <v>0</v>
      </c>
      <c r="BC27" s="10">
        <v>17</v>
      </c>
      <c r="BD27" s="10">
        <v>581</v>
      </c>
      <c r="BE27" s="10">
        <v>599</v>
      </c>
      <c r="BF27" s="10">
        <v>128</v>
      </c>
      <c r="BG27" s="10">
        <v>18</v>
      </c>
      <c r="BH27" s="10">
        <v>0</v>
      </c>
      <c r="BI27" s="10">
        <v>18</v>
      </c>
      <c r="BJ27" s="10">
        <v>0</v>
      </c>
      <c r="BK27" s="10">
        <v>146</v>
      </c>
      <c r="BL27" s="10">
        <v>2229</v>
      </c>
      <c r="BM27" s="10">
        <v>3711</v>
      </c>
      <c r="BN27" s="10">
        <v>9280</v>
      </c>
      <c r="BO27" s="10">
        <v>12991</v>
      </c>
      <c r="BP27" s="10">
        <v>67292</v>
      </c>
      <c r="BQ27" s="10">
        <v>82512</v>
      </c>
      <c r="BR27" s="4"/>
      <c r="BS27" s="20">
        <v>1066624</v>
      </c>
      <c r="BT27" s="20">
        <v>7276601</v>
      </c>
      <c r="BU27" s="20">
        <v>8343225</v>
      </c>
      <c r="BV27" s="20">
        <v>1010084</v>
      </c>
      <c r="BW27" s="20">
        <v>8689598</v>
      </c>
      <c r="BX27" s="20">
        <v>18042907</v>
      </c>
      <c r="BY27" s="20">
        <v>0</v>
      </c>
      <c r="BZ27" s="20">
        <v>6852317</v>
      </c>
      <c r="CA27" s="4"/>
      <c r="CB27" s="10">
        <v>35</v>
      </c>
      <c r="CC27" s="10">
        <v>2068</v>
      </c>
      <c r="CD27" s="10">
        <v>6325</v>
      </c>
      <c r="CE27" s="10">
        <v>19939</v>
      </c>
      <c r="CF27" s="10">
        <v>903</v>
      </c>
      <c r="CG27" s="10">
        <v>27167</v>
      </c>
      <c r="CH27" s="10">
        <v>4412</v>
      </c>
      <c r="CI27" s="10">
        <v>16370</v>
      </c>
      <c r="CJ27" s="10">
        <v>605</v>
      </c>
      <c r="CK27" s="10">
        <v>21387</v>
      </c>
      <c r="CL27" s="10">
        <v>1705</v>
      </c>
      <c r="CM27" s="10">
        <v>2034</v>
      </c>
      <c r="CN27" s="10">
        <v>30906</v>
      </c>
      <c r="CO27" s="10">
        <v>1536</v>
      </c>
      <c r="CP27" s="10">
        <v>1847</v>
      </c>
      <c r="CQ27" s="10">
        <v>24770</v>
      </c>
      <c r="CR27" s="10">
        <v>377</v>
      </c>
      <c r="CS27" s="10">
        <v>195</v>
      </c>
      <c r="CT27" s="4"/>
      <c r="CU27" s="10">
        <v>15700</v>
      </c>
      <c r="CV27" s="10">
        <v>6100</v>
      </c>
      <c r="CW27" s="10">
        <v>21800</v>
      </c>
      <c r="CX27" s="10">
        <v>59433</v>
      </c>
      <c r="CY27" s="10">
        <v>2968</v>
      </c>
      <c r="CZ27" s="10">
        <v>3732</v>
      </c>
      <c r="DA27" s="10">
        <v>81233</v>
      </c>
      <c r="DB27" s="10" t="s">
        <v>111</v>
      </c>
      <c r="DC27" s="10" t="s">
        <v>111</v>
      </c>
      <c r="DD27" s="10" t="s">
        <v>111</v>
      </c>
    </row>
    <row r="28" spans="1:108" ht="15.75" customHeight="1" x14ac:dyDescent="0.2">
      <c r="A28" s="8" t="s">
        <v>134</v>
      </c>
      <c r="B28" s="4"/>
      <c r="C28" s="12">
        <v>1</v>
      </c>
      <c r="D28" s="14">
        <v>6801</v>
      </c>
      <c r="E28" s="12">
        <v>73.5</v>
      </c>
      <c r="F28" s="12">
        <v>1047</v>
      </c>
      <c r="G28" s="14">
        <v>6454</v>
      </c>
      <c r="H28" s="14">
        <v>0</v>
      </c>
      <c r="I28" s="4"/>
      <c r="J28" s="12">
        <v>23</v>
      </c>
      <c r="K28" s="12">
        <v>4</v>
      </c>
      <c r="L28" s="12">
        <v>15.6</v>
      </c>
      <c r="M28" s="12">
        <v>2</v>
      </c>
      <c r="N28" s="12">
        <v>0</v>
      </c>
      <c r="O28" s="12">
        <v>44.6</v>
      </c>
      <c r="P28" s="14">
        <v>0</v>
      </c>
      <c r="Q28" s="14">
        <v>0</v>
      </c>
      <c r="R28" s="14">
        <v>4.0999999999999996</v>
      </c>
      <c r="S28" s="14">
        <v>10.5</v>
      </c>
      <c r="T28" s="14">
        <v>11</v>
      </c>
      <c r="U28" s="14">
        <v>9</v>
      </c>
      <c r="V28" s="14">
        <v>3</v>
      </c>
      <c r="W28" s="14">
        <v>4</v>
      </c>
      <c r="X28" s="14">
        <v>0</v>
      </c>
      <c r="Y28" s="14">
        <v>2</v>
      </c>
      <c r="Z28" s="14">
        <v>1</v>
      </c>
      <c r="AA28" s="4"/>
      <c r="AB28" s="14">
        <v>347</v>
      </c>
      <c r="AC28" s="14">
        <v>7354</v>
      </c>
      <c r="AD28" s="14">
        <v>4437</v>
      </c>
      <c r="AE28" s="12">
        <v>146391</v>
      </c>
      <c r="AF28" s="12">
        <v>55288</v>
      </c>
      <c r="AG28" s="12">
        <v>2044</v>
      </c>
      <c r="AH28" s="12">
        <v>1084</v>
      </c>
      <c r="AI28" s="12">
        <v>3077</v>
      </c>
      <c r="AJ28" s="14">
        <v>0</v>
      </c>
      <c r="AK28" s="14">
        <v>776062</v>
      </c>
      <c r="AL28" s="4"/>
      <c r="AM28" s="12">
        <v>77222</v>
      </c>
      <c r="AN28" s="12">
        <v>8760</v>
      </c>
      <c r="AO28" s="12">
        <v>373867</v>
      </c>
      <c r="AP28" s="12">
        <v>2181</v>
      </c>
      <c r="AQ28" s="12">
        <v>8760</v>
      </c>
      <c r="AR28" s="12">
        <v>80034</v>
      </c>
      <c r="AS28" s="12">
        <v>39106</v>
      </c>
      <c r="AT28" s="12">
        <v>69259</v>
      </c>
      <c r="AU28" s="12">
        <v>34586</v>
      </c>
      <c r="AV28" s="12">
        <v>304236</v>
      </c>
      <c r="AW28" s="14">
        <v>0</v>
      </c>
      <c r="AX28" s="14">
        <v>0</v>
      </c>
      <c r="AY28" s="14">
        <v>0</v>
      </c>
      <c r="AZ28" s="12">
        <v>0</v>
      </c>
      <c r="BA28" s="12">
        <v>2</v>
      </c>
      <c r="BB28" s="12">
        <v>0</v>
      </c>
      <c r="BC28" s="12">
        <v>2</v>
      </c>
      <c r="BD28" s="12">
        <v>0</v>
      </c>
      <c r="BE28" s="12">
        <v>2</v>
      </c>
      <c r="BF28" s="12">
        <v>10</v>
      </c>
      <c r="BG28" s="12">
        <v>9</v>
      </c>
      <c r="BH28" s="12">
        <v>0</v>
      </c>
      <c r="BI28" s="12">
        <v>9</v>
      </c>
      <c r="BJ28" s="12">
        <v>0</v>
      </c>
      <c r="BK28" s="12">
        <v>19</v>
      </c>
      <c r="BL28" s="12">
        <v>76</v>
      </c>
      <c r="BM28" s="12">
        <v>667</v>
      </c>
      <c r="BN28" s="12">
        <v>7791</v>
      </c>
      <c r="BO28" s="12">
        <v>8458</v>
      </c>
      <c r="BP28" s="12">
        <v>33313</v>
      </c>
      <c r="BQ28" s="12">
        <v>41847</v>
      </c>
      <c r="BR28" s="4"/>
      <c r="BS28" s="21">
        <v>299366</v>
      </c>
      <c r="BT28" s="21">
        <v>1799143</v>
      </c>
      <c r="BU28" s="21">
        <v>2098509</v>
      </c>
      <c r="BV28" s="21">
        <v>242625</v>
      </c>
      <c r="BW28" s="21">
        <v>4201740</v>
      </c>
      <c r="BX28" s="21">
        <v>6542874</v>
      </c>
      <c r="BY28" s="21">
        <v>0</v>
      </c>
      <c r="BZ28" s="21">
        <v>1728548</v>
      </c>
      <c r="CA28" s="4"/>
      <c r="CB28" s="12">
        <v>143</v>
      </c>
      <c r="CC28" s="12">
        <v>82</v>
      </c>
      <c r="CD28" s="12">
        <v>2960</v>
      </c>
      <c r="CE28" s="12">
        <v>13196</v>
      </c>
      <c r="CF28" s="12">
        <v>764</v>
      </c>
      <c r="CG28" s="12">
        <v>16920</v>
      </c>
      <c r="CH28" s="12">
        <v>1901</v>
      </c>
      <c r="CI28" s="12">
        <v>9528</v>
      </c>
      <c r="CJ28" s="12">
        <v>302</v>
      </c>
      <c r="CK28" s="12">
        <v>11731</v>
      </c>
      <c r="CL28" s="12">
        <v>437</v>
      </c>
      <c r="CM28" s="12">
        <v>575</v>
      </c>
      <c r="CN28" s="12">
        <v>17932</v>
      </c>
      <c r="CO28" s="12">
        <v>404</v>
      </c>
      <c r="CP28" s="12">
        <v>528</v>
      </c>
      <c r="CQ28" s="12">
        <v>12663</v>
      </c>
      <c r="CR28" s="12">
        <v>333</v>
      </c>
      <c r="CS28" s="12">
        <v>267</v>
      </c>
      <c r="CT28" s="4"/>
      <c r="CU28" s="12">
        <v>1873</v>
      </c>
      <c r="CV28" s="12">
        <v>1040</v>
      </c>
      <c r="CW28" s="12">
        <v>2913</v>
      </c>
      <c r="CX28" s="12">
        <v>4131</v>
      </c>
      <c r="CY28" s="12">
        <v>164</v>
      </c>
      <c r="CZ28" s="12">
        <v>597</v>
      </c>
      <c r="DA28" s="12">
        <v>7044</v>
      </c>
      <c r="DB28" s="12">
        <v>0</v>
      </c>
      <c r="DC28" s="12">
        <v>0</v>
      </c>
      <c r="DD28" s="12">
        <v>0</v>
      </c>
    </row>
    <row r="29" spans="1:108" ht="15.75" customHeight="1" x14ac:dyDescent="0.2">
      <c r="A29" s="7" t="s">
        <v>135</v>
      </c>
      <c r="B29" s="4"/>
      <c r="C29" s="10">
        <v>12</v>
      </c>
      <c r="D29" s="11">
        <v>32679</v>
      </c>
      <c r="E29" s="10">
        <v>81.5</v>
      </c>
      <c r="F29" s="10">
        <v>4477</v>
      </c>
      <c r="G29" s="11">
        <v>76024</v>
      </c>
      <c r="H29" s="11">
        <v>18302</v>
      </c>
      <c r="I29" s="4"/>
      <c r="J29" s="10">
        <v>141</v>
      </c>
      <c r="K29" s="10">
        <v>52</v>
      </c>
      <c r="L29" s="10">
        <v>7</v>
      </c>
      <c r="M29" s="16">
        <v>29</v>
      </c>
      <c r="N29" s="16">
        <v>1</v>
      </c>
      <c r="O29" s="10">
        <v>230</v>
      </c>
      <c r="P29" s="11"/>
      <c r="Q29" s="15">
        <v>1</v>
      </c>
      <c r="R29" s="15">
        <v>6</v>
      </c>
      <c r="S29" s="15">
        <v>48</v>
      </c>
      <c r="T29" s="15">
        <v>40</v>
      </c>
      <c r="U29" s="15">
        <v>57</v>
      </c>
      <c r="V29" s="15">
        <v>30</v>
      </c>
      <c r="W29" s="15">
        <v>15</v>
      </c>
      <c r="X29" s="15">
        <v>16</v>
      </c>
      <c r="Y29" s="15">
        <v>7</v>
      </c>
      <c r="Z29" s="15">
        <v>10</v>
      </c>
      <c r="AA29" s="4"/>
      <c r="AB29" s="11">
        <v>811</v>
      </c>
      <c r="AC29" s="11">
        <v>25074</v>
      </c>
      <c r="AD29" s="11">
        <v>121347</v>
      </c>
      <c r="AE29" s="10">
        <v>1001107</v>
      </c>
      <c r="AF29" s="10">
        <v>146950</v>
      </c>
      <c r="AG29" s="10">
        <v>10397</v>
      </c>
      <c r="AH29" s="10">
        <v>20079</v>
      </c>
      <c r="AI29" s="10">
        <v>28192</v>
      </c>
      <c r="AJ29" s="11"/>
      <c r="AK29" s="11">
        <v>2021950</v>
      </c>
      <c r="AL29" s="4"/>
      <c r="AM29" s="10">
        <v>49651</v>
      </c>
      <c r="AN29" s="10">
        <v>9248</v>
      </c>
      <c r="AO29" s="10">
        <v>2942264</v>
      </c>
      <c r="AP29" s="10">
        <v>31591</v>
      </c>
      <c r="AQ29" s="10">
        <v>0</v>
      </c>
      <c r="AR29" s="10">
        <v>797953</v>
      </c>
      <c r="AS29" s="10">
        <v>12817</v>
      </c>
      <c r="AT29" s="10">
        <v>0</v>
      </c>
      <c r="AU29" s="10">
        <v>16309</v>
      </c>
      <c r="AV29" s="10" t="s">
        <v>111</v>
      </c>
      <c r="AW29" s="11">
        <v>0</v>
      </c>
      <c r="AX29" s="11">
        <v>690</v>
      </c>
      <c r="AY29" s="11">
        <v>0</v>
      </c>
      <c r="AZ29" s="10">
        <v>15</v>
      </c>
      <c r="BA29" s="10">
        <v>50</v>
      </c>
      <c r="BB29" s="10">
        <v>9</v>
      </c>
      <c r="BC29" s="10">
        <v>59</v>
      </c>
      <c r="BD29" s="10">
        <v>868</v>
      </c>
      <c r="BE29" s="10">
        <v>942</v>
      </c>
      <c r="BF29" s="10">
        <v>48</v>
      </c>
      <c r="BG29" s="10">
        <v>15</v>
      </c>
      <c r="BH29" s="10">
        <v>0</v>
      </c>
      <c r="BI29" s="10">
        <v>15</v>
      </c>
      <c r="BJ29" s="10">
        <v>2137</v>
      </c>
      <c r="BK29" s="10">
        <v>2200</v>
      </c>
      <c r="BL29" s="10">
        <v>1759</v>
      </c>
      <c r="BM29" s="10">
        <v>125441</v>
      </c>
      <c r="BN29" s="10">
        <v>9717</v>
      </c>
      <c r="BO29" s="10">
        <v>135158</v>
      </c>
      <c r="BP29" s="10">
        <v>74638</v>
      </c>
      <c r="BQ29" s="10">
        <v>211555</v>
      </c>
      <c r="BR29" s="4"/>
      <c r="BS29" s="20">
        <v>6887960</v>
      </c>
      <c r="BT29" s="20">
        <v>10862011</v>
      </c>
      <c r="BU29" s="20">
        <v>17749971</v>
      </c>
      <c r="BV29" s="20">
        <v>4352160</v>
      </c>
      <c r="BW29" s="20">
        <v>23729987</v>
      </c>
      <c r="BX29" s="20">
        <v>45832118</v>
      </c>
      <c r="BY29" s="20">
        <v>0</v>
      </c>
      <c r="BZ29" s="20">
        <v>14414210</v>
      </c>
      <c r="CA29" s="4"/>
      <c r="CB29" s="10">
        <v>1615</v>
      </c>
      <c r="CC29" s="10">
        <v>0</v>
      </c>
      <c r="CD29" s="10">
        <v>26075</v>
      </c>
      <c r="CE29" s="10">
        <v>28410</v>
      </c>
      <c r="CF29" s="10">
        <v>1111</v>
      </c>
      <c r="CG29" s="10">
        <v>55596</v>
      </c>
      <c r="CH29" s="10">
        <v>19007</v>
      </c>
      <c r="CI29" s="10">
        <v>23179</v>
      </c>
      <c r="CJ29" s="10">
        <v>450</v>
      </c>
      <c r="CK29" s="10">
        <v>42636</v>
      </c>
      <c r="CL29" s="10">
        <v>3693</v>
      </c>
      <c r="CM29" s="10">
        <v>4021</v>
      </c>
      <c r="CN29" s="10">
        <v>63310</v>
      </c>
      <c r="CO29" s="10">
        <v>3156</v>
      </c>
      <c r="CP29" s="10">
        <v>3699</v>
      </c>
      <c r="CQ29" s="10">
        <v>49491</v>
      </c>
      <c r="CR29" s="10">
        <v>878</v>
      </c>
      <c r="CS29" s="10">
        <v>493</v>
      </c>
      <c r="CT29" s="4"/>
      <c r="CU29" s="10">
        <v>7541</v>
      </c>
      <c r="CV29" s="10">
        <v>17712</v>
      </c>
      <c r="CW29" s="10">
        <v>25253</v>
      </c>
      <c r="CX29" s="10">
        <v>537</v>
      </c>
      <c r="CY29" s="10">
        <v>537</v>
      </c>
      <c r="CZ29" s="10">
        <v>10868</v>
      </c>
      <c r="DA29" s="10">
        <v>25790</v>
      </c>
      <c r="DB29" s="10">
        <v>519592</v>
      </c>
      <c r="DC29" s="10">
        <v>750731</v>
      </c>
      <c r="DD29" s="10">
        <v>1270323</v>
      </c>
    </row>
    <row r="30" spans="1:108" ht="15.75" customHeight="1" x14ac:dyDescent="0.2">
      <c r="A30" s="8" t="s">
        <v>136</v>
      </c>
      <c r="B30" s="4"/>
      <c r="C30" s="12">
        <v>3</v>
      </c>
      <c r="D30" s="14">
        <v>11421</v>
      </c>
      <c r="E30" s="12">
        <v>67.33</v>
      </c>
      <c r="F30" s="12">
        <v>738</v>
      </c>
      <c r="G30" s="14"/>
      <c r="H30" s="14">
        <v>1521</v>
      </c>
      <c r="I30" s="4"/>
      <c r="J30" s="12">
        <v>15</v>
      </c>
      <c r="K30" s="12">
        <v>0</v>
      </c>
      <c r="L30" s="12">
        <v>25.6</v>
      </c>
      <c r="M30" s="12">
        <v>14.9</v>
      </c>
      <c r="N30" s="12">
        <v>1</v>
      </c>
      <c r="O30" s="12">
        <v>56.5</v>
      </c>
      <c r="P30" s="14">
        <v>0</v>
      </c>
      <c r="Q30" s="14">
        <v>0.7</v>
      </c>
      <c r="R30" s="14">
        <v>3.4</v>
      </c>
      <c r="S30" s="14">
        <v>14.5</v>
      </c>
      <c r="T30" s="14">
        <v>11</v>
      </c>
      <c r="U30" s="14">
        <v>15</v>
      </c>
      <c r="V30" s="14">
        <v>3.9</v>
      </c>
      <c r="W30" s="14">
        <v>4</v>
      </c>
      <c r="X30" s="14">
        <v>1</v>
      </c>
      <c r="Y30" s="14">
        <v>0</v>
      </c>
      <c r="Z30" s="14">
        <v>3</v>
      </c>
      <c r="AA30" s="4"/>
      <c r="AB30" s="14">
        <v>146</v>
      </c>
      <c r="AC30" s="14">
        <v>2851</v>
      </c>
      <c r="AD30" s="14">
        <v>8283</v>
      </c>
      <c r="AE30" s="12">
        <v>104872</v>
      </c>
      <c r="AF30" s="12">
        <v>5095</v>
      </c>
      <c r="AG30" s="12">
        <v>156</v>
      </c>
      <c r="AH30" s="12">
        <v>4389</v>
      </c>
      <c r="AI30" s="12">
        <v>5877</v>
      </c>
      <c r="AJ30" s="14"/>
      <c r="AK30" s="14">
        <v>228910</v>
      </c>
      <c r="AL30" s="4"/>
      <c r="AM30" s="12">
        <v>2186</v>
      </c>
      <c r="AN30" s="12">
        <v>4516</v>
      </c>
      <c r="AO30" s="12">
        <v>637705</v>
      </c>
      <c r="AP30" s="12">
        <v>1371</v>
      </c>
      <c r="AQ30" s="12">
        <v>3632</v>
      </c>
      <c r="AR30" s="12">
        <v>910000</v>
      </c>
      <c r="AS30" s="12">
        <v>4497</v>
      </c>
      <c r="AT30" s="12">
        <v>124222</v>
      </c>
      <c r="AU30" s="12">
        <v>735000</v>
      </c>
      <c r="AV30" s="12">
        <v>497306</v>
      </c>
      <c r="AW30" s="14">
        <v>335</v>
      </c>
      <c r="AX30" s="14">
        <v>468</v>
      </c>
      <c r="AY30" s="14">
        <v>201950</v>
      </c>
      <c r="AZ30" s="12">
        <v>3</v>
      </c>
      <c r="BA30" s="12">
        <v>0</v>
      </c>
      <c r="BB30" s="12">
        <v>304</v>
      </c>
      <c r="BC30" s="12">
        <v>304</v>
      </c>
      <c r="BD30" s="12">
        <v>581</v>
      </c>
      <c r="BE30" s="12">
        <v>888</v>
      </c>
      <c r="BF30" s="12">
        <v>0</v>
      </c>
      <c r="BG30" s="12">
        <v>0</v>
      </c>
      <c r="BH30" s="12">
        <v>0</v>
      </c>
      <c r="BI30" s="12">
        <v>0</v>
      </c>
      <c r="BJ30" s="12">
        <v>53</v>
      </c>
      <c r="BK30" s="12">
        <v>53</v>
      </c>
      <c r="BL30" s="12">
        <v>800</v>
      </c>
      <c r="BM30" s="12">
        <v>902</v>
      </c>
      <c r="BN30" s="12">
        <v>5813</v>
      </c>
      <c r="BO30" s="12">
        <v>6715</v>
      </c>
      <c r="BP30" s="12">
        <v>42613</v>
      </c>
      <c r="BQ30" s="12">
        <v>50128</v>
      </c>
      <c r="BR30" s="4"/>
      <c r="BS30" s="21">
        <v>1080226</v>
      </c>
      <c r="BT30" s="21">
        <v>2868182</v>
      </c>
      <c r="BU30" s="21">
        <v>3948408</v>
      </c>
      <c r="BV30" s="21">
        <v>598844</v>
      </c>
      <c r="BW30" s="21">
        <v>5216591</v>
      </c>
      <c r="BX30" s="21">
        <v>9763843</v>
      </c>
      <c r="BY30" s="21">
        <v>26200</v>
      </c>
      <c r="BZ30" s="21">
        <v>3179333</v>
      </c>
      <c r="CA30" s="4"/>
      <c r="CB30" s="12">
        <v>56</v>
      </c>
      <c r="CC30" s="12">
        <v>299</v>
      </c>
      <c r="CD30" s="12">
        <v>4182</v>
      </c>
      <c r="CE30" s="12">
        <v>16172</v>
      </c>
      <c r="CF30" s="12">
        <v>1061</v>
      </c>
      <c r="CG30" s="12">
        <v>21415</v>
      </c>
      <c r="CH30" s="12">
        <v>1997</v>
      </c>
      <c r="CI30" s="12">
        <v>9279</v>
      </c>
      <c r="CJ30" s="12">
        <v>382</v>
      </c>
      <c r="CK30" s="12">
        <v>11658</v>
      </c>
      <c r="CL30" s="12">
        <v>563</v>
      </c>
      <c r="CM30" s="12">
        <v>764</v>
      </c>
      <c r="CN30" s="12">
        <v>22742</v>
      </c>
      <c r="CO30" s="12">
        <v>511</v>
      </c>
      <c r="CP30" s="12">
        <v>798</v>
      </c>
      <c r="CQ30" s="12">
        <v>12967</v>
      </c>
      <c r="CR30" s="12">
        <v>17444</v>
      </c>
      <c r="CS30" s="12">
        <v>8690</v>
      </c>
      <c r="CT30" s="4"/>
      <c r="CU30" s="12">
        <v>1251</v>
      </c>
      <c r="CV30" s="12" t="s">
        <v>111</v>
      </c>
      <c r="CW30" s="12" t="s">
        <v>111</v>
      </c>
      <c r="CX30" s="12">
        <v>16387</v>
      </c>
      <c r="CY30" s="12">
        <v>2573</v>
      </c>
      <c r="CZ30" s="12">
        <v>85</v>
      </c>
      <c r="DA30" s="12" t="s">
        <v>111</v>
      </c>
      <c r="DB30" s="12" t="s">
        <v>111</v>
      </c>
      <c r="DC30" s="12" t="s">
        <v>111</v>
      </c>
      <c r="DD30" s="12" t="s">
        <v>111</v>
      </c>
    </row>
    <row r="31" spans="1:108" ht="15.75" customHeight="1" x14ac:dyDescent="0.2">
      <c r="A31" s="7" t="s">
        <v>137</v>
      </c>
      <c r="B31" s="4"/>
      <c r="C31" s="10">
        <v>4</v>
      </c>
      <c r="D31" s="11">
        <v>22788</v>
      </c>
      <c r="E31" s="10">
        <v>91</v>
      </c>
      <c r="F31" s="10">
        <v>4237</v>
      </c>
      <c r="G31" s="11">
        <v>38866</v>
      </c>
      <c r="H31" s="11">
        <v>2794</v>
      </c>
      <c r="I31" s="4"/>
      <c r="J31" s="10">
        <v>96.65</v>
      </c>
      <c r="K31" s="10">
        <v>54.55</v>
      </c>
      <c r="L31" s="10">
        <v>16</v>
      </c>
      <c r="M31" s="10">
        <v>7</v>
      </c>
      <c r="N31" s="10">
        <v>0</v>
      </c>
      <c r="O31" s="10">
        <v>174.2</v>
      </c>
      <c r="P31" s="11">
        <v>3</v>
      </c>
      <c r="Q31" s="11">
        <v>0</v>
      </c>
      <c r="R31" s="11">
        <v>4.4000000000000004</v>
      </c>
      <c r="S31" s="11">
        <v>43</v>
      </c>
      <c r="T31" s="11">
        <v>19.45</v>
      </c>
      <c r="U31" s="11">
        <v>54.7</v>
      </c>
      <c r="V31" s="11">
        <v>28.65</v>
      </c>
      <c r="W31" s="11">
        <v>6</v>
      </c>
      <c r="X31" s="11">
        <v>9</v>
      </c>
      <c r="Y31" s="11">
        <v>5</v>
      </c>
      <c r="Z31" s="11">
        <v>1</v>
      </c>
      <c r="AA31" s="4"/>
      <c r="AB31" s="11">
        <v>295</v>
      </c>
      <c r="AC31" s="11">
        <v>5765</v>
      </c>
      <c r="AD31" s="11">
        <v>75128</v>
      </c>
      <c r="AE31" s="10">
        <v>188118</v>
      </c>
      <c r="AF31" s="10">
        <v>32934</v>
      </c>
      <c r="AG31" s="10">
        <v>4422</v>
      </c>
      <c r="AH31" s="10">
        <v>5035</v>
      </c>
      <c r="AI31" s="10">
        <v>8898</v>
      </c>
      <c r="AJ31" s="11">
        <v>17384</v>
      </c>
      <c r="AK31" s="11">
        <v>2642341</v>
      </c>
      <c r="AL31" s="4"/>
      <c r="AM31" s="10">
        <v>11169</v>
      </c>
      <c r="AN31" s="10">
        <v>34151</v>
      </c>
      <c r="AO31" s="10">
        <v>1621788</v>
      </c>
      <c r="AP31" s="10">
        <v>8560</v>
      </c>
      <c r="AQ31" s="10">
        <v>21906</v>
      </c>
      <c r="AR31" s="10">
        <v>264851</v>
      </c>
      <c r="AS31" s="10">
        <v>7278</v>
      </c>
      <c r="AT31" s="10">
        <v>60</v>
      </c>
      <c r="AU31" s="10">
        <v>2</v>
      </c>
      <c r="AV31" s="10">
        <v>1062605</v>
      </c>
      <c r="AW31" s="11">
        <v>817</v>
      </c>
      <c r="AX31" s="11">
        <v>20662</v>
      </c>
      <c r="AY31" s="11">
        <v>106448</v>
      </c>
      <c r="AZ31" s="10">
        <v>4</v>
      </c>
      <c r="BA31" s="10">
        <v>5</v>
      </c>
      <c r="BB31" s="10">
        <v>0</v>
      </c>
      <c r="BC31" s="10">
        <v>5</v>
      </c>
      <c r="BD31" s="10">
        <v>0</v>
      </c>
      <c r="BE31" s="10">
        <v>9</v>
      </c>
      <c r="BF31" s="10">
        <v>311</v>
      </c>
      <c r="BG31" s="10">
        <v>5</v>
      </c>
      <c r="BH31" s="10">
        <v>0</v>
      </c>
      <c r="BI31" s="10">
        <v>5</v>
      </c>
      <c r="BJ31" s="10">
        <v>0</v>
      </c>
      <c r="BK31" s="10">
        <v>316</v>
      </c>
      <c r="BL31" s="10">
        <v>1206</v>
      </c>
      <c r="BM31" s="10">
        <v>528</v>
      </c>
      <c r="BN31" s="10">
        <v>10035</v>
      </c>
      <c r="BO31" s="10">
        <v>10563</v>
      </c>
      <c r="BP31" s="10">
        <v>48561</v>
      </c>
      <c r="BQ31" s="10">
        <v>60330</v>
      </c>
      <c r="BR31" s="4"/>
      <c r="BS31" s="20">
        <v>4374531</v>
      </c>
      <c r="BT31" s="20">
        <v>12554622</v>
      </c>
      <c r="BU31" s="20">
        <v>16929153</v>
      </c>
      <c r="BV31" s="20">
        <v>1460970</v>
      </c>
      <c r="BW31" s="20">
        <v>18114392</v>
      </c>
      <c r="BX31" s="20">
        <v>36504515</v>
      </c>
      <c r="BY31" s="20">
        <v>0</v>
      </c>
      <c r="BZ31" s="20">
        <v>15218973</v>
      </c>
      <c r="CA31" s="4"/>
      <c r="CB31" s="10">
        <v>158</v>
      </c>
      <c r="CC31" s="10">
        <v>542</v>
      </c>
      <c r="CD31" s="10">
        <v>16468</v>
      </c>
      <c r="CE31" s="10">
        <v>35067</v>
      </c>
      <c r="CF31" s="10">
        <v>1946</v>
      </c>
      <c r="CG31" s="10">
        <v>53481</v>
      </c>
      <c r="CH31" s="10">
        <v>9688</v>
      </c>
      <c r="CI31" s="10">
        <v>29029</v>
      </c>
      <c r="CJ31" s="10">
        <v>878</v>
      </c>
      <c r="CK31" s="10">
        <v>39595</v>
      </c>
      <c r="CL31" s="10">
        <v>6546</v>
      </c>
      <c r="CM31" s="10">
        <v>3303</v>
      </c>
      <c r="CN31" s="10">
        <v>63330</v>
      </c>
      <c r="CO31" s="10">
        <v>3095</v>
      </c>
      <c r="CP31" s="10">
        <v>3024</v>
      </c>
      <c r="CQ31" s="10">
        <v>45714</v>
      </c>
      <c r="CR31" s="10">
        <v>2433</v>
      </c>
      <c r="CS31" s="10">
        <v>712</v>
      </c>
      <c r="CT31" s="4"/>
      <c r="CU31" s="10">
        <v>7293</v>
      </c>
      <c r="CV31" s="10">
        <v>167</v>
      </c>
      <c r="CW31" s="10">
        <v>7460</v>
      </c>
      <c r="CX31" s="10">
        <v>4850</v>
      </c>
      <c r="CY31" s="10">
        <v>121</v>
      </c>
      <c r="CZ31" s="10">
        <v>974</v>
      </c>
      <c r="DA31" s="10">
        <v>12310</v>
      </c>
      <c r="DB31" s="10">
        <v>163212</v>
      </c>
      <c r="DC31" s="10">
        <v>13689</v>
      </c>
      <c r="DD31" s="10">
        <v>176901</v>
      </c>
    </row>
    <row r="32" spans="1:108" ht="15.75" customHeight="1" x14ac:dyDescent="0.2">
      <c r="A32" s="8" t="s">
        <v>138</v>
      </c>
      <c r="B32" s="4"/>
      <c r="C32" s="12">
        <v>5</v>
      </c>
      <c r="D32" s="14" t="s">
        <v>111</v>
      </c>
      <c r="E32" s="12">
        <v>168</v>
      </c>
      <c r="F32" s="12">
        <v>2785</v>
      </c>
      <c r="G32" s="14" t="s">
        <v>111</v>
      </c>
      <c r="H32" s="14" t="s">
        <v>111</v>
      </c>
      <c r="I32" s="4"/>
      <c r="J32" s="12">
        <v>42.2</v>
      </c>
      <c r="K32" s="12">
        <v>29.9</v>
      </c>
      <c r="L32" s="12">
        <v>33.799999999999997</v>
      </c>
      <c r="M32" s="12">
        <v>0</v>
      </c>
      <c r="N32" s="12">
        <v>0</v>
      </c>
      <c r="O32" s="12">
        <v>105.9</v>
      </c>
      <c r="P32" s="14">
        <v>0</v>
      </c>
      <c r="Q32" s="14">
        <v>2</v>
      </c>
      <c r="R32" s="14">
        <v>31.8</v>
      </c>
      <c r="S32" s="14">
        <v>15.6</v>
      </c>
      <c r="T32" s="14">
        <v>14.3</v>
      </c>
      <c r="U32" s="14">
        <v>18.7</v>
      </c>
      <c r="V32" s="14">
        <v>8.5</v>
      </c>
      <c r="W32" s="14">
        <v>10</v>
      </c>
      <c r="X32" s="14">
        <v>2</v>
      </c>
      <c r="Y32" s="14">
        <v>0</v>
      </c>
      <c r="Z32" s="14">
        <v>3</v>
      </c>
      <c r="AA32" s="4"/>
      <c r="AB32" s="14">
        <v>424</v>
      </c>
      <c r="AC32" s="14">
        <v>4937</v>
      </c>
      <c r="AD32" s="14">
        <v>110243</v>
      </c>
      <c r="AE32" s="12">
        <v>368108</v>
      </c>
      <c r="AF32" s="12">
        <v>290844</v>
      </c>
      <c r="AG32" s="12">
        <v>1622</v>
      </c>
      <c r="AH32" s="12">
        <v>15609</v>
      </c>
      <c r="AI32" s="12">
        <v>10368</v>
      </c>
      <c r="AJ32" s="14">
        <v>14342</v>
      </c>
      <c r="AK32" s="14">
        <v>2486993</v>
      </c>
      <c r="AL32" s="4"/>
      <c r="AM32" s="12">
        <v>9713</v>
      </c>
      <c r="AN32" s="12">
        <v>63250</v>
      </c>
      <c r="AO32" s="12">
        <v>1258516</v>
      </c>
      <c r="AP32" s="12">
        <v>6072</v>
      </c>
      <c r="AQ32" s="12" t="s">
        <v>111</v>
      </c>
      <c r="AR32" s="12">
        <v>384217</v>
      </c>
      <c r="AS32" s="12">
        <v>4146</v>
      </c>
      <c r="AT32" s="12">
        <v>14</v>
      </c>
      <c r="AU32" s="12">
        <v>37264</v>
      </c>
      <c r="AV32" s="12" t="s">
        <v>111</v>
      </c>
      <c r="AW32" s="14" t="s">
        <v>111</v>
      </c>
      <c r="AX32" s="14" t="s">
        <v>111</v>
      </c>
      <c r="AY32" s="14" t="s">
        <v>111</v>
      </c>
      <c r="AZ32" s="12">
        <v>0</v>
      </c>
      <c r="BA32" s="12">
        <v>3</v>
      </c>
      <c r="BB32" s="12">
        <v>0</v>
      </c>
      <c r="BC32" s="12">
        <v>3</v>
      </c>
      <c r="BD32" s="12">
        <v>0</v>
      </c>
      <c r="BE32" s="12">
        <v>3</v>
      </c>
      <c r="BF32" s="12">
        <v>33</v>
      </c>
      <c r="BG32" s="12">
        <v>18</v>
      </c>
      <c r="BH32" s="12">
        <v>0</v>
      </c>
      <c r="BI32" s="12">
        <v>18</v>
      </c>
      <c r="BJ32" s="12">
        <v>53</v>
      </c>
      <c r="BK32" s="12">
        <v>104</v>
      </c>
      <c r="BL32" s="12">
        <v>613</v>
      </c>
      <c r="BM32" s="12">
        <v>885</v>
      </c>
      <c r="BN32" s="12">
        <v>9344</v>
      </c>
      <c r="BO32" s="12">
        <v>10229</v>
      </c>
      <c r="BP32" s="12">
        <v>48577</v>
      </c>
      <c r="BQ32" s="12">
        <v>59419</v>
      </c>
      <c r="BR32" s="4"/>
      <c r="BS32" s="21">
        <v>1337011</v>
      </c>
      <c r="BT32" s="21">
        <v>7510945</v>
      </c>
      <c r="BU32" s="21">
        <v>8847956</v>
      </c>
      <c r="BV32" s="21">
        <v>1722000</v>
      </c>
      <c r="BW32" s="21">
        <v>10491000</v>
      </c>
      <c r="BX32" s="21">
        <v>21060956</v>
      </c>
      <c r="BY32" s="21">
        <v>8260</v>
      </c>
      <c r="BZ32" s="21">
        <v>7949533</v>
      </c>
      <c r="CA32" s="4"/>
      <c r="CB32" s="12">
        <v>59</v>
      </c>
      <c r="CC32" s="12">
        <v>45</v>
      </c>
      <c r="CD32" s="12">
        <v>8409</v>
      </c>
      <c r="CE32" s="12">
        <v>25389</v>
      </c>
      <c r="CF32" s="12">
        <v>3616</v>
      </c>
      <c r="CG32" s="12">
        <v>37414</v>
      </c>
      <c r="CH32" s="12">
        <v>4164</v>
      </c>
      <c r="CI32" s="12">
        <v>19476</v>
      </c>
      <c r="CJ32" s="12">
        <v>1942</v>
      </c>
      <c r="CK32" s="12">
        <v>25582</v>
      </c>
      <c r="CL32" s="12">
        <v>1178</v>
      </c>
      <c r="CM32" s="12">
        <v>1809</v>
      </c>
      <c r="CN32" s="12">
        <v>40401</v>
      </c>
      <c r="CO32" s="12">
        <v>1060</v>
      </c>
      <c r="CP32" s="12">
        <v>1576</v>
      </c>
      <c r="CQ32" s="12">
        <v>28218</v>
      </c>
      <c r="CR32" s="12">
        <v>5472</v>
      </c>
      <c r="CS32" s="12">
        <v>2687</v>
      </c>
      <c r="CT32" s="4"/>
      <c r="CU32" s="12">
        <v>6019</v>
      </c>
      <c r="CV32" s="12" t="s">
        <v>111</v>
      </c>
      <c r="CW32" s="12" t="s">
        <v>111</v>
      </c>
      <c r="CX32" s="12">
        <v>10368</v>
      </c>
      <c r="CY32" s="12">
        <v>883</v>
      </c>
      <c r="CZ32" s="12" t="s">
        <v>111</v>
      </c>
      <c r="DA32" s="12" t="s">
        <v>111</v>
      </c>
      <c r="DB32" s="12" t="s">
        <v>111</v>
      </c>
      <c r="DC32" s="12" t="s">
        <v>111</v>
      </c>
      <c r="DD32" s="12" t="s">
        <v>111</v>
      </c>
    </row>
    <row r="33" spans="1:108" ht="15.75" customHeight="1" x14ac:dyDescent="0.2">
      <c r="A33" s="7" t="s">
        <v>139</v>
      </c>
      <c r="B33" s="4"/>
      <c r="C33" s="10" t="s">
        <v>140</v>
      </c>
      <c r="D33" s="11" t="s">
        <v>140</v>
      </c>
      <c r="E33" s="10" t="s">
        <v>140</v>
      </c>
      <c r="F33" s="10" t="s">
        <v>140</v>
      </c>
      <c r="G33" s="11" t="s">
        <v>140</v>
      </c>
      <c r="H33" s="11" t="s">
        <v>140</v>
      </c>
      <c r="I33" s="4"/>
      <c r="J33" s="10" t="s">
        <v>140</v>
      </c>
      <c r="K33" s="10" t="s">
        <v>140</v>
      </c>
      <c r="L33" s="10" t="s">
        <v>140</v>
      </c>
      <c r="M33" s="10" t="s">
        <v>140</v>
      </c>
      <c r="N33" s="10" t="s">
        <v>140</v>
      </c>
      <c r="O33" s="10" t="s">
        <v>140</v>
      </c>
      <c r="P33" s="11" t="s">
        <v>140</v>
      </c>
      <c r="Q33" s="11" t="s">
        <v>140</v>
      </c>
      <c r="R33" s="11" t="s">
        <v>140</v>
      </c>
      <c r="S33" s="11" t="s">
        <v>140</v>
      </c>
      <c r="T33" s="11" t="s">
        <v>140</v>
      </c>
      <c r="U33" s="11" t="s">
        <v>140</v>
      </c>
      <c r="V33" s="11" t="s">
        <v>140</v>
      </c>
      <c r="W33" s="11" t="s">
        <v>140</v>
      </c>
      <c r="X33" s="11" t="s">
        <v>140</v>
      </c>
      <c r="Y33" s="11" t="s">
        <v>140</v>
      </c>
      <c r="Z33" s="11" t="s">
        <v>140</v>
      </c>
      <c r="AA33" s="4"/>
      <c r="AB33" s="11" t="s">
        <v>140</v>
      </c>
      <c r="AC33" s="11" t="s">
        <v>140</v>
      </c>
      <c r="AD33" s="11" t="s">
        <v>140</v>
      </c>
      <c r="AE33" s="10" t="s">
        <v>140</v>
      </c>
      <c r="AF33" s="10" t="s">
        <v>140</v>
      </c>
      <c r="AG33" s="10" t="s">
        <v>140</v>
      </c>
      <c r="AH33" s="10" t="s">
        <v>140</v>
      </c>
      <c r="AI33" s="10" t="s">
        <v>140</v>
      </c>
      <c r="AJ33" s="11" t="s">
        <v>140</v>
      </c>
      <c r="AK33" s="11" t="s">
        <v>140</v>
      </c>
      <c r="AL33" s="4"/>
      <c r="AM33" s="10" t="s">
        <v>140</v>
      </c>
      <c r="AN33" s="10" t="s">
        <v>140</v>
      </c>
      <c r="AO33" s="10" t="s">
        <v>140</v>
      </c>
      <c r="AP33" s="10" t="s">
        <v>140</v>
      </c>
      <c r="AQ33" s="10" t="s">
        <v>140</v>
      </c>
      <c r="AR33" s="10" t="s">
        <v>140</v>
      </c>
      <c r="AS33" s="10" t="s">
        <v>140</v>
      </c>
      <c r="AT33" s="10" t="s">
        <v>140</v>
      </c>
      <c r="AU33" s="10" t="s">
        <v>140</v>
      </c>
      <c r="AV33" s="10" t="s">
        <v>140</v>
      </c>
      <c r="AW33" s="11" t="s">
        <v>140</v>
      </c>
      <c r="AX33" s="11" t="s">
        <v>140</v>
      </c>
      <c r="AY33" s="11" t="s">
        <v>140</v>
      </c>
      <c r="AZ33" s="10" t="s">
        <v>140</v>
      </c>
      <c r="BA33" s="10" t="s">
        <v>140</v>
      </c>
      <c r="BB33" s="10" t="s">
        <v>140</v>
      </c>
      <c r="BC33" s="10" t="s">
        <v>140</v>
      </c>
      <c r="BD33" s="10" t="s">
        <v>140</v>
      </c>
      <c r="BE33" s="10" t="s">
        <v>140</v>
      </c>
      <c r="BF33" s="10" t="s">
        <v>140</v>
      </c>
      <c r="BG33" s="10" t="s">
        <v>140</v>
      </c>
      <c r="BH33" s="10" t="s">
        <v>140</v>
      </c>
      <c r="BI33" s="10" t="s">
        <v>140</v>
      </c>
      <c r="BJ33" s="10" t="s">
        <v>140</v>
      </c>
      <c r="BK33" s="10" t="s">
        <v>140</v>
      </c>
      <c r="BL33" s="10" t="s">
        <v>140</v>
      </c>
      <c r="BM33" s="10" t="s">
        <v>140</v>
      </c>
      <c r="BN33" s="10" t="s">
        <v>140</v>
      </c>
      <c r="BO33" s="10" t="s">
        <v>140</v>
      </c>
      <c r="BP33" s="10" t="s">
        <v>140</v>
      </c>
      <c r="BQ33" s="10" t="s">
        <v>140</v>
      </c>
      <c r="BR33" s="4"/>
      <c r="BS33" s="10" t="s">
        <v>140</v>
      </c>
      <c r="BT33" s="10" t="s">
        <v>140</v>
      </c>
      <c r="BU33" s="10" t="s">
        <v>140</v>
      </c>
      <c r="BV33" s="10" t="s">
        <v>140</v>
      </c>
      <c r="BW33" s="10" t="s">
        <v>140</v>
      </c>
      <c r="BX33" s="10" t="s">
        <v>140</v>
      </c>
      <c r="BY33" s="10" t="s">
        <v>140</v>
      </c>
      <c r="BZ33" s="10" t="s">
        <v>140</v>
      </c>
      <c r="CA33" s="4"/>
      <c r="CB33" s="10" t="s">
        <v>140</v>
      </c>
      <c r="CC33" s="10" t="s">
        <v>140</v>
      </c>
      <c r="CD33" s="10">
        <v>928</v>
      </c>
      <c r="CE33" s="10">
        <v>9782</v>
      </c>
      <c r="CF33" s="10">
        <v>1139</v>
      </c>
      <c r="CG33" s="10">
        <v>11849</v>
      </c>
      <c r="CH33" s="10">
        <v>393</v>
      </c>
      <c r="CI33" s="10">
        <v>8001</v>
      </c>
      <c r="CJ33" s="10">
        <v>733</v>
      </c>
      <c r="CK33" s="10">
        <v>9127</v>
      </c>
      <c r="CL33" s="10">
        <v>468</v>
      </c>
      <c r="CM33" s="10">
        <v>413</v>
      </c>
      <c r="CN33" s="10">
        <v>12730</v>
      </c>
      <c r="CO33" s="10">
        <v>298</v>
      </c>
      <c r="CP33" s="10">
        <v>358</v>
      </c>
      <c r="CQ33" s="10">
        <v>9783</v>
      </c>
      <c r="CR33" s="10">
        <v>0</v>
      </c>
      <c r="CS33" s="10">
        <v>13</v>
      </c>
      <c r="CT33" s="4"/>
      <c r="CU33" s="10" t="s">
        <v>140</v>
      </c>
      <c r="CV33" s="10" t="s">
        <v>140</v>
      </c>
      <c r="CW33" s="10" t="s">
        <v>140</v>
      </c>
      <c r="CX33" s="10" t="s">
        <v>140</v>
      </c>
      <c r="CY33" s="10" t="s">
        <v>140</v>
      </c>
      <c r="CZ33" s="10" t="s">
        <v>140</v>
      </c>
      <c r="DA33" s="10" t="s">
        <v>140</v>
      </c>
      <c r="DB33" s="10" t="s">
        <v>140</v>
      </c>
      <c r="DC33" s="10" t="s">
        <v>140</v>
      </c>
      <c r="DD33" s="10" t="s">
        <v>140</v>
      </c>
    </row>
    <row r="34" spans="1:108" ht="15.75" customHeight="1" x14ac:dyDescent="0.2">
      <c r="A34" s="8" t="s">
        <v>141</v>
      </c>
      <c r="B34" s="4"/>
      <c r="C34" s="12">
        <v>15</v>
      </c>
      <c r="D34" s="14">
        <v>28487</v>
      </c>
      <c r="E34" s="12">
        <v>76</v>
      </c>
      <c r="F34" s="12">
        <v>4865</v>
      </c>
      <c r="G34" s="14"/>
      <c r="H34" s="14"/>
      <c r="I34" s="4"/>
      <c r="J34" s="12">
        <v>86.8</v>
      </c>
      <c r="K34" s="12">
        <v>46.6</v>
      </c>
      <c r="L34" s="12">
        <v>72</v>
      </c>
      <c r="M34" s="12">
        <v>28.3</v>
      </c>
      <c r="N34" s="12">
        <v>2.1</v>
      </c>
      <c r="O34" s="12">
        <v>235.8</v>
      </c>
      <c r="P34" s="14">
        <v>3.8</v>
      </c>
      <c r="Q34" s="14">
        <v>13.5</v>
      </c>
      <c r="R34" s="14">
        <v>50.3</v>
      </c>
      <c r="S34" s="14">
        <v>40.799999999999997</v>
      </c>
      <c r="T34" s="14">
        <v>23.4</v>
      </c>
      <c r="U34" s="14">
        <v>55.7</v>
      </c>
      <c r="V34" s="14">
        <v>23</v>
      </c>
      <c r="W34" s="14">
        <v>14.4</v>
      </c>
      <c r="X34" s="14">
        <v>6</v>
      </c>
      <c r="Y34" s="14">
        <v>4</v>
      </c>
      <c r="Z34" s="14">
        <v>1</v>
      </c>
      <c r="AA34" s="4"/>
      <c r="AB34" s="14">
        <v>1860</v>
      </c>
      <c r="AC34" s="14">
        <v>47198</v>
      </c>
      <c r="AD34" s="14">
        <v>24097</v>
      </c>
      <c r="AE34" s="12">
        <v>567818</v>
      </c>
      <c r="AF34" s="12">
        <v>21186</v>
      </c>
      <c r="AG34" s="12">
        <v>4364</v>
      </c>
      <c r="AH34" s="12">
        <v>10854</v>
      </c>
      <c r="AI34" s="12">
        <v>12334</v>
      </c>
      <c r="AJ34" s="14"/>
      <c r="AK34" s="14">
        <v>4038964</v>
      </c>
      <c r="AL34" s="4"/>
      <c r="AM34" s="12">
        <v>49168</v>
      </c>
      <c r="AN34" s="12">
        <v>71918</v>
      </c>
      <c r="AO34" s="12">
        <v>1575117</v>
      </c>
      <c r="AP34" s="12">
        <v>15591</v>
      </c>
      <c r="AQ34" s="12" t="s">
        <v>111</v>
      </c>
      <c r="AR34" s="12">
        <v>690963</v>
      </c>
      <c r="AS34" s="12">
        <v>8571</v>
      </c>
      <c r="AT34" s="12">
        <v>35</v>
      </c>
      <c r="AU34" s="12">
        <v>45637</v>
      </c>
      <c r="AV34" s="12" t="s">
        <v>111</v>
      </c>
      <c r="AW34" s="14" t="s">
        <v>111</v>
      </c>
      <c r="AX34" s="14" t="s">
        <v>111</v>
      </c>
      <c r="AY34" s="14" t="s">
        <v>111</v>
      </c>
      <c r="AZ34" s="12">
        <v>178</v>
      </c>
      <c r="BA34" s="12">
        <v>2607</v>
      </c>
      <c r="BB34" s="12">
        <v>107</v>
      </c>
      <c r="BC34" s="12">
        <v>2714</v>
      </c>
      <c r="BD34" s="12">
        <v>1557</v>
      </c>
      <c r="BE34" s="12">
        <v>4449</v>
      </c>
      <c r="BF34" s="12">
        <v>630</v>
      </c>
      <c r="BG34" s="12">
        <v>60</v>
      </c>
      <c r="BH34" s="12">
        <v>39</v>
      </c>
      <c r="BI34" s="12">
        <v>99</v>
      </c>
      <c r="BJ34" s="12">
        <v>499</v>
      </c>
      <c r="BK34" s="12">
        <v>1228</v>
      </c>
      <c r="BL34" s="12">
        <v>3012</v>
      </c>
      <c r="BM34" s="12">
        <v>4510</v>
      </c>
      <c r="BN34" s="12">
        <v>9949</v>
      </c>
      <c r="BO34" s="12">
        <v>14459</v>
      </c>
      <c r="BP34" s="12">
        <v>49458</v>
      </c>
      <c r="BQ34" s="12">
        <v>66929</v>
      </c>
      <c r="BR34" s="4"/>
      <c r="BS34" s="21">
        <v>3924599</v>
      </c>
      <c r="BT34" s="21">
        <v>14350249</v>
      </c>
      <c r="BU34" s="21">
        <v>18274848</v>
      </c>
      <c r="BV34" s="21">
        <v>3373958</v>
      </c>
      <c r="BW34" s="21">
        <v>19856083</v>
      </c>
      <c r="BX34" s="21">
        <v>41504889</v>
      </c>
      <c r="BY34" s="21">
        <v>0</v>
      </c>
      <c r="BZ34" s="21">
        <v>16345460</v>
      </c>
      <c r="CA34" s="4"/>
      <c r="CB34" s="12">
        <v>126</v>
      </c>
      <c r="CC34" s="12">
        <v>0</v>
      </c>
      <c r="CD34" s="12">
        <v>11258</v>
      </c>
      <c r="CE34" s="12">
        <v>38028</v>
      </c>
      <c r="CF34" s="12">
        <v>1463</v>
      </c>
      <c r="CG34" s="12">
        <v>50749</v>
      </c>
      <c r="CH34" s="12">
        <v>7590</v>
      </c>
      <c r="CI34" s="12">
        <v>31576</v>
      </c>
      <c r="CJ34" s="12">
        <v>797</v>
      </c>
      <c r="CK34" s="12">
        <v>39963</v>
      </c>
      <c r="CL34" s="12">
        <v>3116</v>
      </c>
      <c r="CM34" s="12">
        <v>4255</v>
      </c>
      <c r="CN34" s="12">
        <v>58120</v>
      </c>
      <c r="CO34" s="12">
        <v>2884</v>
      </c>
      <c r="CP34" s="12">
        <v>3933</v>
      </c>
      <c r="CQ34" s="12">
        <v>46780</v>
      </c>
      <c r="CR34" s="12">
        <v>1703</v>
      </c>
      <c r="CS34" s="12">
        <v>852</v>
      </c>
      <c r="CT34" s="4"/>
      <c r="CU34" s="12">
        <v>27687</v>
      </c>
      <c r="CV34" s="12">
        <v>36354</v>
      </c>
      <c r="CW34" s="12">
        <v>64041</v>
      </c>
      <c r="CX34" s="12">
        <v>161881</v>
      </c>
      <c r="CY34" s="12">
        <v>12033</v>
      </c>
      <c r="CZ34" s="12">
        <v>12257</v>
      </c>
      <c r="DA34" s="12">
        <v>225922</v>
      </c>
      <c r="DB34" s="12">
        <v>3453588</v>
      </c>
      <c r="DC34" s="12">
        <v>2122025</v>
      </c>
      <c r="DD34" s="12">
        <v>5575613</v>
      </c>
    </row>
    <row r="35" spans="1:108" ht="15.75" customHeight="1" x14ac:dyDescent="0.2">
      <c r="A35" s="7" t="s">
        <v>142</v>
      </c>
      <c r="B35" s="4"/>
      <c r="C35" s="10">
        <v>6</v>
      </c>
      <c r="D35" s="11">
        <v>23500</v>
      </c>
      <c r="E35" s="10">
        <v>67.5</v>
      </c>
      <c r="F35" s="10">
        <v>3315</v>
      </c>
      <c r="G35" s="11">
        <v>21062</v>
      </c>
      <c r="H35" s="11">
        <v>552</v>
      </c>
      <c r="I35" s="4"/>
      <c r="J35" s="10">
        <v>51.5</v>
      </c>
      <c r="K35" s="10">
        <v>32.299999999999997</v>
      </c>
      <c r="L35" s="10">
        <v>24</v>
      </c>
      <c r="M35" s="10">
        <v>7.8</v>
      </c>
      <c r="N35" s="10">
        <v>0</v>
      </c>
      <c r="O35" s="10">
        <v>115.6</v>
      </c>
      <c r="P35" s="11">
        <v>4</v>
      </c>
      <c r="Q35" s="11">
        <v>0</v>
      </c>
      <c r="R35" s="11">
        <v>15</v>
      </c>
      <c r="S35" s="11">
        <v>36.299999999999997</v>
      </c>
      <c r="T35" s="11">
        <v>16</v>
      </c>
      <c r="U35" s="11">
        <v>15.3</v>
      </c>
      <c r="V35" s="11">
        <v>21</v>
      </c>
      <c r="W35" s="11">
        <v>1</v>
      </c>
      <c r="X35" s="11">
        <v>5</v>
      </c>
      <c r="Y35" s="11">
        <v>2</v>
      </c>
      <c r="Z35" s="11">
        <v>0</v>
      </c>
      <c r="AA35" s="4"/>
      <c r="AB35" s="11">
        <v>468</v>
      </c>
      <c r="AC35" s="11">
        <v>17098</v>
      </c>
      <c r="AD35" s="11">
        <v>23501</v>
      </c>
      <c r="AE35" s="10">
        <v>167614</v>
      </c>
      <c r="AF35" s="10">
        <v>5436</v>
      </c>
      <c r="AG35" s="10">
        <v>2398</v>
      </c>
      <c r="AH35" s="10">
        <v>2299</v>
      </c>
      <c r="AI35" s="10">
        <v>5155</v>
      </c>
      <c r="AJ35" s="11">
        <v>20961</v>
      </c>
      <c r="AK35" s="11">
        <v>1342457</v>
      </c>
      <c r="AL35" s="4"/>
      <c r="AM35" s="10">
        <v>43871</v>
      </c>
      <c r="AN35" s="10">
        <v>48208</v>
      </c>
      <c r="AO35" s="10">
        <v>655357</v>
      </c>
      <c r="AP35" s="10">
        <v>2412</v>
      </c>
      <c r="AQ35" s="10">
        <v>39648</v>
      </c>
      <c r="AR35" s="10">
        <v>498933</v>
      </c>
      <c r="AS35" s="10">
        <v>41271</v>
      </c>
      <c r="AT35" s="10">
        <v>124062</v>
      </c>
      <c r="AU35" s="10">
        <v>0</v>
      </c>
      <c r="AV35" s="10">
        <v>849437</v>
      </c>
      <c r="AW35" s="11"/>
      <c r="AX35" s="11"/>
      <c r="AY35" s="11"/>
      <c r="AZ35" s="10">
        <v>1</v>
      </c>
      <c r="BA35" s="10">
        <v>0</v>
      </c>
      <c r="BB35" s="10">
        <v>187</v>
      </c>
      <c r="BC35" s="10">
        <v>187</v>
      </c>
      <c r="BD35" s="10">
        <v>571</v>
      </c>
      <c r="BE35" s="10">
        <v>759</v>
      </c>
      <c r="BF35" s="10">
        <v>24</v>
      </c>
      <c r="BG35" s="10">
        <v>4</v>
      </c>
      <c r="BH35" s="10">
        <v>0</v>
      </c>
      <c r="BI35" s="10">
        <v>4</v>
      </c>
      <c r="BJ35" s="10">
        <v>0</v>
      </c>
      <c r="BK35" s="10">
        <v>28</v>
      </c>
      <c r="BL35" s="10">
        <v>2124</v>
      </c>
      <c r="BM35" s="10">
        <v>1574</v>
      </c>
      <c r="BN35" s="10">
        <v>8997</v>
      </c>
      <c r="BO35" s="10">
        <v>10571</v>
      </c>
      <c r="BP35" s="10">
        <v>47748</v>
      </c>
      <c r="BQ35" s="10">
        <v>60443</v>
      </c>
      <c r="BR35" s="4"/>
      <c r="BS35" s="20">
        <v>2098808</v>
      </c>
      <c r="BT35" s="20">
        <v>4783130</v>
      </c>
      <c r="BU35" s="20">
        <v>6881938</v>
      </c>
      <c r="BV35" s="20">
        <v>1247956</v>
      </c>
      <c r="BW35" s="20">
        <v>9719686</v>
      </c>
      <c r="BX35" s="20">
        <v>17849580</v>
      </c>
      <c r="BY35" s="20">
        <v>0</v>
      </c>
      <c r="BZ35" s="20">
        <v>4606770</v>
      </c>
      <c r="CA35" s="4"/>
      <c r="CB35" s="10">
        <v>872</v>
      </c>
      <c r="CC35" s="10">
        <v>6629</v>
      </c>
      <c r="CD35" s="10">
        <v>5111</v>
      </c>
      <c r="CE35" s="10">
        <v>25680</v>
      </c>
      <c r="CF35" s="10">
        <v>1171</v>
      </c>
      <c r="CG35" s="10">
        <v>31962</v>
      </c>
      <c r="CH35" s="10">
        <v>3191</v>
      </c>
      <c r="CI35" s="10">
        <v>18594</v>
      </c>
      <c r="CJ35" s="10">
        <v>710</v>
      </c>
      <c r="CK35" s="10">
        <v>22495</v>
      </c>
      <c r="CL35" s="10">
        <v>1214</v>
      </c>
      <c r="CM35" s="10">
        <v>1635</v>
      </c>
      <c r="CN35" s="10">
        <v>34811</v>
      </c>
      <c r="CO35" s="10">
        <v>1127</v>
      </c>
      <c r="CP35" s="10">
        <v>1515</v>
      </c>
      <c r="CQ35" s="10">
        <v>25137</v>
      </c>
      <c r="CR35" s="10">
        <v>6092</v>
      </c>
      <c r="CS35" s="10">
        <v>3714</v>
      </c>
      <c r="CT35" s="4"/>
      <c r="CU35" s="10">
        <v>16779</v>
      </c>
      <c r="CV35" s="10">
        <v>20523</v>
      </c>
      <c r="CW35" s="10">
        <v>37302</v>
      </c>
      <c r="CX35" s="10">
        <v>24253</v>
      </c>
      <c r="CY35" s="10">
        <v>2242</v>
      </c>
      <c r="CZ35" s="10">
        <v>8261</v>
      </c>
      <c r="DA35" s="10">
        <v>61555</v>
      </c>
      <c r="DB35" s="10">
        <v>45902</v>
      </c>
      <c r="DC35" s="10">
        <v>356816</v>
      </c>
      <c r="DD35" s="10">
        <v>402718</v>
      </c>
    </row>
    <row r="36" spans="1:108" ht="15.75" customHeight="1" x14ac:dyDescent="0.2">
      <c r="A36" s="8" t="s">
        <v>143</v>
      </c>
      <c r="B36" s="4"/>
      <c r="C36" s="12">
        <v>3</v>
      </c>
      <c r="D36" s="14">
        <v>0</v>
      </c>
      <c r="E36" s="12">
        <v>73</v>
      </c>
      <c r="F36" s="12">
        <v>655</v>
      </c>
      <c r="G36" s="14">
        <v>0</v>
      </c>
      <c r="H36" s="14">
        <v>0</v>
      </c>
      <c r="I36" s="4"/>
      <c r="J36" s="12">
        <v>19</v>
      </c>
      <c r="K36" s="12">
        <v>16.3</v>
      </c>
      <c r="L36" s="12">
        <v>13.3</v>
      </c>
      <c r="M36" s="12">
        <v>3</v>
      </c>
      <c r="N36" s="12">
        <v>0</v>
      </c>
      <c r="O36" s="12">
        <v>51.6</v>
      </c>
      <c r="P36" s="14">
        <v>0</v>
      </c>
      <c r="Q36" s="14">
        <v>0</v>
      </c>
      <c r="R36" s="14">
        <v>11.7</v>
      </c>
      <c r="S36" s="14">
        <v>6.3</v>
      </c>
      <c r="T36" s="14">
        <v>11.7</v>
      </c>
      <c r="U36" s="14">
        <v>11</v>
      </c>
      <c r="V36" s="14">
        <v>6</v>
      </c>
      <c r="W36" s="14">
        <v>2</v>
      </c>
      <c r="X36" s="14">
        <v>2</v>
      </c>
      <c r="Y36" s="14">
        <v>0</v>
      </c>
      <c r="Z36" s="14">
        <v>1</v>
      </c>
      <c r="AA36" s="4"/>
      <c r="AB36" s="14">
        <v>180</v>
      </c>
      <c r="AC36" s="14">
        <v>2534</v>
      </c>
      <c r="AD36" s="14">
        <v>4890</v>
      </c>
      <c r="AE36" s="12">
        <v>140927</v>
      </c>
      <c r="AF36" s="12">
        <v>3741</v>
      </c>
      <c r="AG36" s="12">
        <v>2949</v>
      </c>
      <c r="AH36" s="12">
        <v>650</v>
      </c>
      <c r="AI36" s="12">
        <v>1769</v>
      </c>
      <c r="AJ36" s="14">
        <v>3870</v>
      </c>
      <c r="AK36" s="14">
        <v>354222</v>
      </c>
      <c r="AL36" s="4"/>
      <c r="AM36" s="12">
        <v>4411</v>
      </c>
      <c r="AN36" s="12">
        <v>1917</v>
      </c>
      <c r="AO36" s="12">
        <v>336931</v>
      </c>
      <c r="AP36" s="12">
        <v>4411</v>
      </c>
      <c r="AQ36" s="12">
        <v>1732</v>
      </c>
      <c r="AR36" s="12">
        <v>164496</v>
      </c>
      <c r="AS36" s="12">
        <v>30260</v>
      </c>
      <c r="AT36" s="12">
        <v>145927</v>
      </c>
      <c r="AU36" s="12">
        <v>0</v>
      </c>
      <c r="AV36" s="12" t="s">
        <v>111</v>
      </c>
      <c r="AW36" s="14">
        <v>0</v>
      </c>
      <c r="AX36" s="14">
        <v>0</v>
      </c>
      <c r="AY36" s="14">
        <v>0</v>
      </c>
      <c r="AZ36" s="12">
        <v>3</v>
      </c>
      <c r="BA36" s="12">
        <v>13</v>
      </c>
      <c r="BB36" s="12">
        <v>4</v>
      </c>
      <c r="BC36" s="12">
        <v>17</v>
      </c>
      <c r="BD36" s="12">
        <v>2807</v>
      </c>
      <c r="BE36" s="12">
        <v>2827</v>
      </c>
      <c r="BF36" s="12">
        <v>2</v>
      </c>
      <c r="BG36" s="12">
        <v>3</v>
      </c>
      <c r="BH36" s="12">
        <v>0</v>
      </c>
      <c r="BI36" s="12">
        <v>3</v>
      </c>
      <c r="BJ36" s="12">
        <v>1827</v>
      </c>
      <c r="BK36" s="12">
        <v>1832</v>
      </c>
      <c r="BL36" s="12">
        <v>216</v>
      </c>
      <c r="BM36" s="12">
        <v>237</v>
      </c>
      <c r="BN36" s="12">
        <v>7912</v>
      </c>
      <c r="BO36" s="12">
        <v>8149</v>
      </c>
      <c r="BP36" s="12">
        <v>45917</v>
      </c>
      <c r="BQ36" s="12">
        <v>54282</v>
      </c>
      <c r="BR36" s="4"/>
      <c r="BS36" s="21">
        <v>750186</v>
      </c>
      <c r="BT36" s="21">
        <v>2663168</v>
      </c>
      <c r="BU36" s="21">
        <v>3413354</v>
      </c>
      <c r="BV36" s="21">
        <v>228813</v>
      </c>
      <c r="BW36" s="21">
        <v>4320307</v>
      </c>
      <c r="BX36" s="21">
        <v>7962474</v>
      </c>
      <c r="BY36" s="21">
        <v>0</v>
      </c>
      <c r="BZ36" s="21">
        <v>2254675</v>
      </c>
      <c r="CA36" s="4"/>
      <c r="CB36" s="12">
        <v>140</v>
      </c>
      <c r="CC36" s="12">
        <v>348</v>
      </c>
      <c r="CD36" s="12">
        <v>5273</v>
      </c>
      <c r="CE36" s="12">
        <v>19488</v>
      </c>
      <c r="CF36" s="12">
        <v>2699</v>
      </c>
      <c r="CG36" s="12">
        <v>27460</v>
      </c>
      <c r="CH36" s="12">
        <v>2344</v>
      </c>
      <c r="CI36" s="12">
        <v>10893</v>
      </c>
      <c r="CJ36" s="12">
        <v>1148</v>
      </c>
      <c r="CK36" s="12">
        <v>14385</v>
      </c>
      <c r="CL36" s="12">
        <v>511</v>
      </c>
      <c r="CM36" s="12">
        <v>992</v>
      </c>
      <c r="CN36" s="12">
        <v>28963</v>
      </c>
      <c r="CO36" s="12">
        <v>491</v>
      </c>
      <c r="CP36" s="12">
        <v>880</v>
      </c>
      <c r="CQ36" s="12">
        <v>15756</v>
      </c>
      <c r="CR36" s="12">
        <v>19812</v>
      </c>
      <c r="CS36" s="12">
        <v>9918</v>
      </c>
      <c r="CT36" s="4"/>
      <c r="CU36" s="12">
        <v>8764</v>
      </c>
      <c r="CV36" s="12">
        <v>3763</v>
      </c>
      <c r="CW36" s="12">
        <v>12527</v>
      </c>
      <c r="CX36" s="12">
        <v>276</v>
      </c>
      <c r="CY36" s="12">
        <v>45</v>
      </c>
      <c r="CZ36" s="12">
        <v>3304</v>
      </c>
      <c r="DA36" s="12">
        <v>12803</v>
      </c>
      <c r="DB36" s="12">
        <v>1878911</v>
      </c>
      <c r="DC36" s="12">
        <v>4497397</v>
      </c>
      <c r="DD36" s="12">
        <v>6376308</v>
      </c>
    </row>
    <row r="37" spans="1:108" ht="15.75" customHeight="1" x14ac:dyDescent="0.2">
      <c r="A37" s="7" t="s">
        <v>144</v>
      </c>
      <c r="B37" s="4"/>
      <c r="C37" s="10">
        <v>11</v>
      </c>
      <c r="D37" s="11">
        <v>36158</v>
      </c>
      <c r="E37" s="10">
        <v>83.3</v>
      </c>
      <c r="F37" s="10">
        <v>5455</v>
      </c>
      <c r="G37" s="11" t="s">
        <v>111</v>
      </c>
      <c r="H37" s="11"/>
      <c r="I37" s="4"/>
      <c r="J37" s="10">
        <v>65.3</v>
      </c>
      <c r="K37" s="10">
        <v>67.599999999999994</v>
      </c>
      <c r="L37" s="10">
        <v>56.8</v>
      </c>
      <c r="M37" s="10">
        <v>12.1</v>
      </c>
      <c r="N37" s="10"/>
      <c r="O37" s="10">
        <v>201.8</v>
      </c>
      <c r="P37" s="11"/>
      <c r="Q37" s="11">
        <v>17.100000000000001</v>
      </c>
      <c r="R37" s="11">
        <v>33.799999999999997</v>
      </c>
      <c r="S37" s="11">
        <v>61.2</v>
      </c>
      <c r="T37" s="11">
        <v>15</v>
      </c>
      <c r="U37" s="11">
        <v>45.3</v>
      </c>
      <c r="V37" s="11">
        <v>13.8</v>
      </c>
      <c r="W37" s="11">
        <v>7.6</v>
      </c>
      <c r="X37" s="11">
        <v>4</v>
      </c>
      <c r="Y37" s="11"/>
      <c r="Z37" s="11">
        <v>4</v>
      </c>
      <c r="AA37" s="4"/>
      <c r="AB37" s="11">
        <v>2054</v>
      </c>
      <c r="AC37" s="11">
        <v>30108</v>
      </c>
      <c r="AD37" s="11" t="s">
        <v>111</v>
      </c>
      <c r="AE37" s="10">
        <v>843748</v>
      </c>
      <c r="AF37" s="10">
        <v>47042</v>
      </c>
      <c r="AG37" s="10">
        <v>5053</v>
      </c>
      <c r="AH37" s="10">
        <v>18285</v>
      </c>
      <c r="AI37" s="10">
        <v>24703</v>
      </c>
      <c r="AJ37" s="11" t="s">
        <v>111</v>
      </c>
      <c r="AK37" s="11">
        <v>3978518</v>
      </c>
      <c r="AL37" s="4"/>
      <c r="AM37" s="10">
        <v>31939</v>
      </c>
      <c r="AN37" s="10">
        <v>21150</v>
      </c>
      <c r="AO37" s="10" t="s">
        <v>111</v>
      </c>
      <c r="AP37" s="10">
        <v>9611</v>
      </c>
      <c r="AQ37" s="10">
        <v>3720</v>
      </c>
      <c r="AR37" s="10">
        <v>725807</v>
      </c>
      <c r="AS37" s="10">
        <v>13405</v>
      </c>
      <c r="AT37" s="10">
        <v>122430</v>
      </c>
      <c r="AU37" s="10">
        <v>49715</v>
      </c>
      <c r="AV37" s="10" t="s">
        <v>111</v>
      </c>
      <c r="AW37" s="11" t="s">
        <v>111</v>
      </c>
      <c r="AX37" s="11"/>
      <c r="AY37" s="11" t="s">
        <v>111</v>
      </c>
      <c r="AZ37" s="10">
        <v>44</v>
      </c>
      <c r="BA37" s="10">
        <v>25</v>
      </c>
      <c r="BB37" s="10">
        <v>0</v>
      </c>
      <c r="BC37" s="10">
        <v>25</v>
      </c>
      <c r="BD37" s="10">
        <v>2555</v>
      </c>
      <c r="BE37" s="10">
        <v>2624</v>
      </c>
      <c r="BF37" s="10">
        <v>70</v>
      </c>
      <c r="BG37" s="10">
        <v>42</v>
      </c>
      <c r="BH37" s="10">
        <v>50</v>
      </c>
      <c r="BI37" s="10">
        <v>92</v>
      </c>
      <c r="BJ37" s="10">
        <v>510</v>
      </c>
      <c r="BK37" s="10">
        <v>672</v>
      </c>
      <c r="BL37" s="10">
        <v>4434</v>
      </c>
      <c r="BM37" s="10">
        <v>9031</v>
      </c>
      <c r="BN37" s="10">
        <v>9486</v>
      </c>
      <c r="BO37" s="10">
        <v>18517</v>
      </c>
      <c r="BP37" s="10">
        <v>72109</v>
      </c>
      <c r="BQ37" s="10">
        <v>95060</v>
      </c>
      <c r="BR37" s="4"/>
      <c r="BS37" s="20">
        <v>1790359</v>
      </c>
      <c r="BT37" s="20">
        <v>13277223</v>
      </c>
      <c r="BU37" s="20">
        <v>15067582</v>
      </c>
      <c r="BV37" s="20">
        <v>4018978</v>
      </c>
      <c r="BW37" s="20">
        <v>20656563</v>
      </c>
      <c r="BX37" s="20">
        <v>39743123</v>
      </c>
      <c r="BY37" s="20">
        <v>0</v>
      </c>
      <c r="BZ37" s="20">
        <v>13277223</v>
      </c>
      <c r="CA37" s="4"/>
      <c r="CB37" s="10">
        <v>387</v>
      </c>
      <c r="CC37" s="10">
        <v>5053</v>
      </c>
      <c r="CD37" s="10">
        <v>19967</v>
      </c>
      <c r="CE37" s="10">
        <v>34845</v>
      </c>
      <c r="CF37" s="10">
        <v>1163</v>
      </c>
      <c r="CG37" s="10">
        <v>55975</v>
      </c>
      <c r="CH37" s="10">
        <v>13271</v>
      </c>
      <c r="CI37" s="10">
        <v>29446</v>
      </c>
      <c r="CJ37" s="10">
        <v>546</v>
      </c>
      <c r="CK37" s="10">
        <v>43263</v>
      </c>
      <c r="CL37" s="10">
        <v>3130</v>
      </c>
      <c r="CM37" s="10">
        <v>3752</v>
      </c>
      <c r="CN37" s="10">
        <v>62857</v>
      </c>
      <c r="CO37" s="10">
        <v>2753</v>
      </c>
      <c r="CP37" s="10">
        <v>3423</v>
      </c>
      <c r="CQ37" s="10">
        <v>49439</v>
      </c>
      <c r="CR37" s="10">
        <v>1639</v>
      </c>
      <c r="CS37" s="10">
        <v>1894</v>
      </c>
      <c r="CT37" s="4"/>
      <c r="CU37" s="10">
        <v>8898</v>
      </c>
      <c r="CV37" s="10">
        <v>74225</v>
      </c>
      <c r="CW37" s="10">
        <v>83123</v>
      </c>
      <c r="CX37" s="10">
        <v>0</v>
      </c>
      <c r="CY37" s="10"/>
      <c r="CZ37" s="10">
        <v>12102</v>
      </c>
      <c r="DA37" s="10">
        <v>83123</v>
      </c>
      <c r="DB37" s="10">
        <v>9383076</v>
      </c>
      <c r="DC37" s="10"/>
      <c r="DD37" s="10">
        <v>9383076</v>
      </c>
    </row>
    <row r="38" spans="1:108" ht="15.75" customHeight="1" x14ac:dyDescent="0.2">
      <c r="A38" s="8" t="s">
        <v>145</v>
      </c>
      <c r="B38" s="4"/>
      <c r="C38" s="12">
        <v>7</v>
      </c>
      <c r="D38" s="14" t="s">
        <v>111</v>
      </c>
      <c r="E38" s="12">
        <v>73.5</v>
      </c>
      <c r="F38" s="12">
        <v>1691</v>
      </c>
      <c r="G38" s="14" t="s">
        <v>111</v>
      </c>
      <c r="H38" s="14" t="s">
        <v>111</v>
      </c>
      <c r="I38" s="4"/>
      <c r="J38" s="12">
        <v>26.3</v>
      </c>
      <c r="K38" s="12">
        <v>43.6</v>
      </c>
      <c r="L38" s="12">
        <v>2</v>
      </c>
      <c r="M38" s="12">
        <v>2.2999999999999998</v>
      </c>
      <c r="N38" s="12">
        <v>0</v>
      </c>
      <c r="O38" s="12">
        <v>74.2</v>
      </c>
      <c r="P38" s="14">
        <v>0</v>
      </c>
      <c r="Q38" s="14">
        <v>2.6</v>
      </c>
      <c r="R38" s="14">
        <v>17.3</v>
      </c>
      <c r="S38" s="14">
        <v>20.7</v>
      </c>
      <c r="T38" s="14">
        <v>5.5</v>
      </c>
      <c r="U38" s="14">
        <v>14.7</v>
      </c>
      <c r="V38" s="14">
        <v>9.4</v>
      </c>
      <c r="W38" s="14">
        <v>3</v>
      </c>
      <c r="X38" s="14">
        <v>0</v>
      </c>
      <c r="Y38" s="14">
        <v>1</v>
      </c>
      <c r="Z38" s="14">
        <v>0</v>
      </c>
      <c r="AA38" s="4"/>
      <c r="AB38" s="14">
        <v>752</v>
      </c>
      <c r="AC38" s="14">
        <v>7713</v>
      </c>
      <c r="AD38" s="14">
        <v>6344</v>
      </c>
      <c r="AE38" s="12">
        <v>158247</v>
      </c>
      <c r="AF38" s="12">
        <v>16339</v>
      </c>
      <c r="AG38" s="12">
        <v>1492</v>
      </c>
      <c r="AH38" s="12">
        <v>993</v>
      </c>
      <c r="AI38" s="12">
        <v>10008</v>
      </c>
      <c r="AJ38" s="14">
        <v>13590</v>
      </c>
      <c r="AK38" s="14">
        <v>1039450</v>
      </c>
      <c r="AL38" s="4"/>
      <c r="AM38" s="12">
        <v>8414</v>
      </c>
      <c r="AN38" s="12">
        <v>25042</v>
      </c>
      <c r="AO38" s="12">
        <v>856550</v>
      </c>
      <c r="AP38" s="12">
        <v>3814</v>
      </c>
      <c r="AQ38" s="12">
        <v>12702</v>
      </c>
      <c r="AR38" s="12">
        <v>91501</v>
      </c>
      <c r="AS38" s="12">
        <v>3066</v>
      </c>
      <c r="AT38" s="12">
        <v>1269</v>
      </c>
      <c r="AU38" s="12">
        <v>122215</v>
      </c>
      <c r="AV38" s="12">
        <v>523874</v>
      </c>
      <c r="AW38" s="14">
        <v>192</v>
      </c>
      <c r="AX38" s="14">
        <v>0</v>
      </c>
      <c r="AY38" s="14">
        <v>0</v>
      </c>
      <c r="AZ38" s="12">
        <v>3</v>
      </c>
      <c r="BA38" s="12">
        <v>61</v>
      </c>
      <c r="BB38" s="12">
        <v>30</v>
      </c>
      <c r="BC38" s="12">
        <v>91</v>
      </c>
      <c r="BD38" s="12">
        <v>704</v>
      </c>
      <c r="BE38" s="12">
        <v>798</v>
      </c>
      <c r="BF38" s="12">
        <v>34</v>
      </c>
      <c r="BG38" s="12">
        <v>0</v>
      </c>
      <c r="BH38" s="12">
        <v>0</v>
      </c>
      <c r="BI38" s="12">
        <v>0</v>
      </c>
      <c r="BJ38" s="12">
        <v>0</v>
      </c>
      <c r="BK38" s="12">
        <v>34</v>
      </c>
      <c r="BL38" s="12">
        <v>505</v>
      </c>
      <c r="BM38" s="12">
        <v>823</v>
      </c>
      <c r="BN38" s="12">
        <v>6997</v>
      </c>
      <c r="BO38" s="12">
        <v>7820</v>
      </c>
      <c r="BP38" s="12">
        <v>38548</v>
      </c>
      <c r="BQ38" s="12">
        <v>46873</v>
      </c>
      <c r="BR38" s="4"/>
      <c r="BS38" s="21">
        <v>914090</v>
      </c>
      <c r="BT38" s="21">
        <v>3805748</v>
      </c>
      <c r="BU38" s="21">
        <v>4719838</v>
      </c>
      <c r="BV38" s="21">
        <v>492505</v>
      </c>
      <c r="BW38" s="21">
        <v>5791224</v>
      </c>
      <c r="BX38" s="21">
        <v>11003567</v>
      </c>
      <c r="BY38" s="21"/>
      <c r="BZ38" s="21">
        <v>3759142</v>
      </c>
      <c r="CA38" s="4"/>
      <c r="CB38" s="12">
        <v>166</v>
      </c>
      <c r="CC38" s="12">
        <v>571</v>
      </c>
      <c r="CD38" s="12">
        <v>3818</v>
      </c>
      <c r="CE38" s="12">
        <v>24535</v>
      </c>
      <c r="CF38" s="12">
        <v>879</v>
      </c>
      <c r="CG38" s="12">
        <v>29232</v>
      </c>
      <c r="CH38" s="12">
        <v>2459</v>
      </c>
      <c r="CI38" s="12">
        <v>15764</v>
      </c>
      <c r="CJ38" s="12">
        <v>679</v>
      </c>
      <c r="CK38" s="12">
        <v>18902</v>
      </c>
      <c r="CL38" s="12">
        <v>1206</v>
      </c>
      <c r="CM38" s="12">
        <v>1510</v>
      </c>
      <c r="CN38" s="12">
        <v>31948</v>
      </c>
      <c r="CO38" s="12">
        <v>1066</v>
      </c>
      <c r="CP38" s="12">
        <v>1360</v>
      </c>
      <c r="CQ38" s="12">
        <v>21328</v>
      </c>
      <c r="CR38" s="12">
        <v>9081</v>
      </c>
      <c r="CS38" s="12">
        <v>4800</v>
      </c>
      <c r="CT38" s="4"/>
      <c r="CU38" s="12">
        <v>12044</v>
      </c>
      <c r="CV38" s="12">
        <v>20213</v>
      </c>
      <c r="CW38" s="12">
        <v>32257</v>
      </c>
      <c r="CX38" s="12">
        <v>50907</v>
      </c>
      <c r="CY38" s="12">
        <v>2262</v>
      </c>
      <c r="CZ38" s="12">
        <v>9167</v>
      </c>
      <c r="DA38" s="12">
        <v>83164</v>
      </c>
      <c r="DB38" s="12">
        <v>896765</v>
      </c>
      <c r="DC38" s="12">
        <v>6378245</v>
      </c>
      <c r="DD38" s="12">
        <v>7275010</v>
      </c>
    </row>
    <row r="39" spans="1:108" ht="15.75" customHeight="1" x14ac:dyDescent="0.2">
      <c r="A39" s="7" t="s">
        <v>146</v>
      </c>
      <c r="B39" s="4"/>
      <c r="C39" s="10">
        <v>2</v>
      </c>
      <c r="D39" s="11">
        <v>0</v>
      </c>
      <c r="E39" s="10">
        <v>85</v>
      </c>
      <c r="F39" s="10">
        <v>1961</v>
      </c>
      <c r="G39" s="11">
        <v>0</v>
      </c>
      <c r="H39" s="11">
        <v>0</v>
      </c>
      <c r="I39" s="4"/>
      <c r="J39" s="10">
        <v>39.4</v>
      </c>
      <c r="K39" s="10">
        <v>46.4</v>
      </c>
      <c r="L39" s="10">
        <v>3.3</v>
      </c>
      <c r="M39" s="10">
        <v>10.6</v>
      </c>
      <c r="N39" s="10">
        <v>0</v>
      </c>
      <c r="O39" s="10">
        <v>99.7</v>
      </c>
      <c r="P39" s="11">
        <v>0</v>
      </c>
      <c r="Q39" s="11">
        <v>1.7</v>
      </c>
      <c r="R39" s="11">
        <v>12.4</v>
      </c>
      <c r="S39" s="11">
        <v>21.5</v>
      </c>
      <c r="T39" s="11">
        <v>12.1</v>
      </c>
      <c r="U39" s="11">
        <v>11</v>
      </c>
      <c r="V39" s="11">
        <v>22.6</v>
      </c>
      <c r="W39" s="11">
        <v>9.4</v>
      </c>
      <c r="X39" s="11">
        <v>5</v>
      </c>
      <c r="Y39" s="11">
        <v>0</v>
      </c>
      <c r="Z39" s="11">
        <v>4</v>
      </c>
      <c r="AA39" s="4"/>
      <c r="AB39" s="11">
        <v>937</v>
      </c>
      <c r="AC39" s="11">
        <v>21615</v>
      </c>
      <c r="AD39" s="11">
        <v>78656</v>
      </c>
      <c r="AE39" s="10">
        <v>348530</v>
      </c>
      <c r="AF39" s="10">
        <v>32322</v>
      </c>
      <c r="AG39" s="10">
        <v>4129</v>
      </c>
      <c r="AH39" s="10">
        <v>12101</v>
      </c>
      <c r="AI39" s="10">
        <v>11868</v>
      </c>
      <c r="AJ39" s="11">
        <v>3018</v>
      </c>
      <c r="AK39" s="11">
        <v>1082474</v>
      </c>
      <c r="AL39" s="4"/>
      <c r="AM39" s="10">
        <v>45178</v>
      </c>
      <c r="AN39" s="10">
        <v>7793</v>
      </c>
      <c r="AO39" s="10">
        <v>956938</v>
      </c>
      <c r="AP39" s="10">
        <v>15513</v>
      </c>
      <c r="AQ39" s="10">
        <v>6788</v>
      </c>
      <c r="AR39" s="10">
        <v>69714</v>
      </c>
      <c r="AS39" s="10">
        <v>1843</v>
      </c>
      <c r="AT39" s="10">
        <v>307845</v>
      </c>
      <c r="AU39" s="10">
        <v>0</v>
      </c>
      <c r="AV39" s="10">
        <v>784375</v>
      </c>
      <c r="AW39" s="11">
        <v>0</v>
      </c>
      <c r="AX39" s="11">
        <v>0</v>
      </c>
      <c r="AY39" s="11">
        <v>0</v>
      </c>
      <c r="AZ39" s="10">
        <v>2</v>
      </c>
      <c r="BA39" s="10">
        <v>36</v>
      </c>
      <c r="BB39" s="10">
        <v>48</v>
      </c>
      <c r="BC39" s="10">
        <v>84</v>
      </c>
      <c r="BD39" s="10">
        <v>0</v>
      </c>
      <c r="BE39" s="10">
        <v>86</v>
      </c>
      <c r="BF39" s="10">
        <v>47</v>
      </c>
      <c r="BG39" s="10">
        <v>65</v>
      </c>
      <c r="BH39" s="10">
        <v>66</v>
      </c>
      <c r="BI39" s="10">
        <v>131</v>
      </c>
      <c r="BJ39" s="10">
        <v>295</v>
      </c>
      <c r="BK39" s="10">
        <v>473</v>
      </c>
      <c r="BL39" s="10">
        <v>1322</v>
      </c>
      <c r="BM39" s="10">
        <v>2780</v>
      </c>
      <c r="BN39" s="10">
        <v>8878</v>
      </c>
      <c r="BO39" s="10">
        <v>11658</v>
      </c>
      <c r="BP39" s="10">
        <v>77724</v>
      </c>
      <c r="BQ39" s="10">
        <v>90704</v>
      </c>
      <c r="BR39" s="4"/>
      <c r="BS39" s="20">
        <v>1789591</v>
      </c>
      <c r="BT39" s="20">
        <v>7542025</v>
      </c>
      <c r="BU39" s="20">
        <v>9331616</v>
      </c>
      <c r="BV39" s="20">
        <v>1392180</v>
      </c>
      <c r="BW39" s="20">
        <v>10352755</v>
      </c>
      <c r="BX39" s="20">
        <v>21076551</v>
      </c>
      <c r="BY39" s="20">
        <v>0</v>
      </c>
      <c r="BZ39" s="20">
        <v>7809270</v>
      </c>
      <c r="CA39" s="4"/>
      <c r="CB39" s="10">
        <v>439</v>
      </c>
      <c r="CC39" s="10">
        <v>834</v>
      </c>
      <c r="CD39" s="10">
        <v>10738</v>
      </c>
      <c r="CE39" s="10">
        <v>27100</v>
      </c>
      <c r="CF39" s="10">
        <v>1194</v>
      </c>
      <c r="CG39" s="10">
        <v>39032</v>
      </c>
      <c r="CH39" s="10">
        <v>6284</v>
      </c>
      <c r="CI39" s="10">
        <v>20841</v>
      </c>
      <c r="CJ39" s="10">
        <v>622</v>
      </c>
      <c r="CK39" s="10">
        <v>27747</v>
      </c>
      <c r="CL39" s="10">
        <v>1088</v>
      </c>
      <c r="CM39" s="10">
        <v>1599</v>
      </c>
      <c r="CN39" s="10">
        <v>41719</v>
      </c>
      <c r="CO39" s="10">
        <v>992</v>
      </c>
      <c r="CP39" s="10">
        <v>1490</v>
      </c>
      <c r="CQ39" s="10">
        <v>30229</v>
      </c>
      <c r="CR39" s="10">
        <v>628</v>
      </c>
      <c r="CS39" s="10">
        <v>427</v>
      </c>
      <c r="CT39" s="4"/>
      <c r="CU39" s="10">
        <v>8336</v>
      </c>
      <c r="CV39" s="10">
        <v>21789</v>
      </c>
      <c r="CW39" s="10">
        <v>30125</v>
      </c>
      <c r="CX39" s="10">
        <v>0</v>
      </c>
      <c r="CY39" s="10">
        <v>0</v>
      </c>
      <c r="CZ39" s="10">
        <v>7883</v>
      </c>
      <c r="DA39" s="10">
        <v>30125</v>
      </c>
      <c r="DB39" s="10">
        <v>1438021</v>
      </c>
      <c r="DC39" s="10">
        <v>0</v>
      </c>
      <c r="DD39" s="10">
        <v>1438021</v>
      </c>
    </row>
    <row r="40" spans="1:108" ht="15.75" customHeight="1" x14ac:dyDescent="0.2">
      <c r="A40" s="8" t="s">
        <v>147</v>
      </c>
      <c r="B40" s="4"/>
      <c r="C40" s="12">
        <v>1</v>
      </c>
      <c r="D40" s="14">
        <v>4000</v>
      </c>
      <c r="E40" s="12">
        <v>78.5</v>
      </c>
      <c r="F40" s="12">
        <v>678</v>
      </c>
      <c r="G40" s="14">
        <v>0</v>
      </c>
      <c r="H40" s="14">
        <v>0</v>
      </c>
      <c r="I40" s="4"/>
      <c r="J40" s="12">
        <v>13</v>
      </c>
      <c r="K40" s="12">
        <v>4.5999999999999996</v>
      </c>
      <c r="L40" s="12">
        <v>4.5999999999999996</v>
      </c>
      <c r="M40" s="12">
        <v>0</v>
      </c>
      <c r="N40" s="12">
        <v>0</v>
      </c>
      <c r="O40" s="12">
        <v>22.2</v>
      </c>
      <c r="P40" s="14">
        <v>0.6</v>
      </c>
      <c r="Q40" s="14">
        <v>0</v>
      </c>
      <c r="R40" s="14">
        <v>4</v>
      </c>
      <c r="S40" s="14">
        <v>3.6</v>
      </c>
      <c r="T40" s="14">
        <v>2</v>
      </c>
      <c r="U40" s="14">
        <v>8</v>
      </c>
      <c r="V40" s="14">
        <v>0</v>
      </c>
      <c r="W40" s="14">
        <v>3</v>
      </c>
      <c r="X40" s="14">
        <v>0</v>
      </c>
      <c r="Y40" s="14">
        <v>1</v>
      </c>
      <c r="Z40" s="14">
        <v>0</v>
      </c>
      <c r="AA40" s="4"/>
      <c r="AB40" s="14">
        <v>290</v>
      </c>
      <c r="AC40" s="14">
        <v>5669</v>
      </c>
      <c r="AD40" s="14">
        <v>2891</v>
      </c>
      <c r="AE40" s="12">
        <v>76532</v>
      </c>
      <c r="AF40" s="12">
        <v>5802</v>
      </c>
      <c r="AG40" s="12">
        <v>1742</v>
      </c>
      <c r="AH40" s="12">
        <v>346</v>
      </c>
      <c r="AI40" s="12">
        <v>1216</v>
      </c>
      <c r="AJ40" s="14">
        <v>29</v>
      </c>
      <c r="AK40" s="14">
        <v>417515</v>
      </c>
      <c r="AL40" s="4"/>
      <c r="AM40" s="12">
        <v>2895</v>
      </c>
      <c r="AN40" s="12">
        <v>1965</v>
      </c>
      <c r="AO40" s="12">
        <v>123126</v>
      </c>
      <c r="AP40" s="12">
        <v>2781</v>
      </c>
      <c r="AQ40" s="12">
        <v>1965</v>
      </c>
      <c r="AR40" s="12">
        <v>150327</v>
      </c>
      <c r="AS40" s="12">
        <v>1374</v>
      </c>
      <c r="AT40" s="12">
        <v>139888</v>
      </c>
      <c r="AU40" s="12">
        <v>430369</v>
      </c>
      <c r="AV40" s="12">
        <v>119552</v>
      </c>
      <c r="AW40" s="14" t="s">
        <v>111</v>
      </c>
      <c r="AX40" s="14" t="s">
        <v>111</v>
      </c>
      <c r="AY40" s="14" t="s">
        <v>111</v>
      </c>
      <c r="AZ40" s="12">
        <v>2</v>
      </c>
      <c r="BA40" s="12">
        <v>54</v>
      </c>
      <c r="BB40" s="12">
        <v>43</v>
      </c>
      <c r="BC40" s="12">
        <v>97</v>
      </c>
      <c r="BD40" s="12">
        <v>9356</v>
      </c>
      <c r="BE40" s="12">
        <v>9455</v>
      </c>
      <c r="BF40" s="12">
        <v>6</v>
      </c>
      <c r="BG40" s="12">
        <v>7</v>
      </c>
      <c r="BH40" s="12">
        <v>0</v>
      </c>
      <c r="BI40" s="12">
        <v>7</v>
      </c>
      <c r="BJ40" s="12">
        <v>0</v>
      </c>
      <c r="BK40" s="12">
        <v>13</v>
      </c>
      <c r="BL40" s="12">
        <v>53</v>
      </c>
      <c r="BM40" s="12">
        <v>228</v>
      </c>
      <c r="BN40" s="12">
        <v>8776</v>
      </c>
      <c r="BO40" s="12">
        <v>9004</v>
      </c>
      <c r="BP40" s="12">
        <v>36867</v>
      </c>
      <c r="BQ40" s="12">
        <v>45924</v>
      </c>
      <c r="BR40" s="4"/>
      <c r="BS40" s="21">
        <v>383379</v>
      </c>
      <c r="BT40" s="21">
        <v>1882272</v>
      </c>
      <c r="BU40" s="21">
        <v>2265651</v>
      </c>
      <c r="BV40" s="21">
        <v>140266</v>
      </c>
      <c r="BW40" s="21">
        <v>1843497</v>
      </c>
      <c r="BX40" s="21">
        <v>4249414</v>
      </c>
      <c r="BY40" s="21"/>
      <c r="BZ40" s="21">
        <v>1936664</v>
      </c>
      <c r="CA40" s="4"/>
      <c r="CB40" s="12">
        <v>96</v>
      </c>
      <c r="CC40" s="12">
        <v>369</v>
      </c>
      <c r="CD40" s="12">
        <v>1050</v>
      </c>
      <c r="CE40" s="12">
        <v>9145</v>
      </c>
      <c r="CF40" s="12">
        <v>1434</v>
      </c>
      <c r="CG40" s="12">
        <v>11629</v>
      </c>
      <c r="CH40" s="12">
        <v>615</v>
      </c>
      <c r="CI40" s="12">
        <v>6685</v>
      </c>
      <c r="CJ40" s="12">
        <v>661</v>
      </c>
      <c r="CK40" s="12">
        <v>7961</v>
      </c>
      <c r="CL40" s="12">
        <v>322</v>
      </c>
      <c r="CM40" s="12">
        <v>559</v>
      </c>
      <c r="CN40" s="12">
        <v>12510</v>
      </c>
      <c r="CO40" s="12">
        <v>304</v>
      </c>
      <c r="CP40" s="12">
        <v>518</v>
      </c>
      <c r="CQ40" s="12">
        <v>8783</v>
      </c>
      <c r="CR40" s="12">
        <v>84</v>
      </c>
      <c r="CS40" s="12">
        <v>59</v>
      </c>
      <c r="CT40" s="4"/>
      <c r="CU40" s="12">
        <v>2106</v>
      </c>
      <c r="CV40" s="12">
        <v>587</v>
      </c>
      <c r="CW40" s="12">
        <v>2693</v>
      </c>
      <c r="CX40" s="12">
        <v>9274</v>
      </c>
      <c r="CY40" s="12">
        <v>1849</v>
      </c>
      <c r="CZ40" s="12">
        <v>655</v>
      </c>
      <c r="DA40" s="12">
        <v>11967</v>
      </c>
      <c r="DB40" s="12" t="s">
        <v>111</v>
      </c>
      <c r="DC40" s="12" t="s">
        <v>111</v>
      </c>
      <c r="DD40" s="12" t="s">
        <v>111</v>
      </c>
    </row>
    <row r="41" spans="1:108" ht="15.75" customHeight="1" x14ac:dyDescent="0.2">
      <c r="A41" s="7" t="s">
        <v>148</v>
      </c>
      <c r="B41" s="4"/>
      <c r="C41" s="10">
        <v>6</v>
      </c>
      <c r="D41" s="11">
        <v>0</v>
      </c>
      <c r="E41" s="10">
        <v>147</v>
      </c>
      <c r="F41" s="10">
        <v>3045</v>
      </c>
      <c r="G41" s="11">
        <v>54485</v>
      </c>
      <c r="H41" s="11">
        <v>0</v>
      </c>
      <c r="I41" s="4"/>
      <c r="J41" s="10">
        <v>40</v>
      </c>
      <c r="K41" s="10">
        <v>2</v>
      </c>
      <c r="L41" s="10">
        <v>42</v>
      </c>
      <c r="M41" s="10">
        <v>7.5</v>
      </c>
      <c r="N41" s="10">
        <v>0</v>
      </c>
      <c r="O41" s="10">
        <v>91.5</v>
      </c>
      <c r="P41" s="11">
        <v>0</v>
      </c>
      <c r="Q41" s="11">
        <v>0</v>
      </c>
      <c r="R41" s="11">
        <v>0</v>
      </c>
      <c r="S41" s="11">
        <v>0</v>
      </c>
      <c r="T41" s="11">
        <v>0</v>
      </c>
      <c r="U41" s="11">
        <v>0</v>
      </c>
      <c r="V41" s="11">
        <v>0</v>
      </c>
      <c r="W41" s="11">
        <v>0</v>
      </c>
      <c r="X41" s="11">
        <v>0</v>
      </c>
      <c r="Y41" s="11">
        <v>0</v>
      </c>
      <c r="Z41" s="11">
        <v>0</v>
      </c>
      <c r="AA41" s="4"/>
      <c r="AB41" s="11">
        <v>235</v>
      </c>
      <c r="AC41" s="11">
        <v>6931</v>
      </c>
      <c r="AD41" s="11">
        <v>11440</v>
      </c>
      <c r="AE41" s="10">
        <v>170270</v>
      </c>
      <c r="AF41" s="10">
        <v>100582</v>
      </c>
      <c r="AG41" s="10">
        <v>6723</v>
      </c>
      <c r="AH41" s="10">
        <v>3769</v>
      </c>
      <c r="AI41" s="10">
        <v>8366</v>
      </c>
      <c r="AJ41" s="11"/>
      <c r="AK41" s="11"/>
      <c r="AL41" s="4"/>
      <c r="AM41" s="10">
        <v>9346</v>
      </c>
      <c r="AN41" s="10">
        <v>1708</v>
      </c>
      <c r="AO41" s="10">
        <v>1110091</v>
      </c>
      <c r="AP41" s="10">
        <v>8345</v>
      </c>
      <c r="AQ41" s="10">
        <v>1213</v>
      </c>
      <c r="AR41" s="10">
        <v>614139</v>
      </c>
      <c r="AS41" s="10">
        <v>5222</v>
      </c>
      <c r="AT41" s="10">
        <v>150296</v>
      </c>
      <c r="AU41" s="10">
        <v>107533</v>
      </c>
      <c r="AV41" s="10" t="s">
        <v>111</v>
      </c>
      <c r="AW41" s="11"/>
      <c r="AX41" s="11"/>
      <c r="AY41" s="11"/>
      <c r="AZ41" s="10">
        <v>23</v>
      </c>
      <c r="BA41" s="10">
        <v>156</v>
      </c>
      <c r="BB41" s="10">
        <v>0</v>
      </c>
      <c r="BC41" s="10">
        <v>156</v>
      </c>
      <c r="BD41" s="10">
        <v>0</v>
      </c>
      <c r="BE41" s="10">
        <v>179</v>
      </c>
      <c r="BF41" s="10">
        <v>99</v>
      </c>
      <c r="BG41" s="10">
        <v>351</v>
      </c>
      <c r="BH41" s="10">
        <v>3</v>
      </c>
      <c r="BI41" s="10">
        <v>354</v>
      </c>
      <c r="BJ41" s="10">
        <v>0</v>
      </c>
      <c r="BK41" s="10">
        <v>453</v>
      </c>
      <c r="BL41" s="10">
        <v>941</v>
      </c>
      <c r="BM41" s="10">
        <v>40168</v>
      </c>
      <c r="BN41" s="10">
        <v>8680</v>
      </c>
      <c r="BO41" s="10">
        <v>48848</v>
      </c>
      <c r="BP41" s="10">
        <v>82031</v>
      </c>
      <c r="BQ41" s="10">
        <v>131820</v>
      </c>
      <c r="BR41" s="4"/>
      <c r="BS41" s="20">
        <v>1265232</v>
      </c>
      <c r="BT41" s="20">
        <v>8494673</v>
      </c>
      <c r="BU41" s="20">
        <v>9759905</v>
      </c>
      <c r="BV41" s="20">
        <v>1840725</v>
      </c>
      <c r="BW41" s="20">
        <v>9845717</v>
      </c>
      <c r="BX41" s="20">
        <v>21446347</v>
      </c>
      <c r="BY41" s="20">
        <v>1149469</v>
      </c>
      <c r="BZ41" s="20">
        <v>9092555</v>
      </c>
      <c r="CA41" s="4"/>
      <c r="CB41" s="10">
        <v>729</v>
      </c>
      <c r="CC41" s="10">
        <v>1539</v>
      </c>
      <c r="CD41" s="10">
        <v>5490</v>
      </c>
      <c r="CE41" s="10">
        <v>20792</v>
      </c>
      <c r="CF41" s="10">
        <v>97</v>
      </c>
      <c r="CG41" s="10">
        <v>26379</v>
      </c>
      <c r="CH41" s="10">
        <v>3962</v>
      </c>
      <c r="CI41" s="10">
        <v>17060</v>
      </c>
      <c r="CJ41" s="10">
        <v>72</v>
      </c>
      <c r="CK41" s="10">
        <v>21094</v>
      </c>
      <c r="CL41" s="10">
        <v>1799</v>
      </c>
      <c r="CM41" s="10">
        <v>2530</v>
      </c>
      <c r="CN41" s="10">
        <v>30708</v>
      </c>
      <c r="CO41" s="10">
        <v>1539</v>
      </c>
      <c r="CP41" s="10">
        <v>2218</v>
      </c>
      <c r="CQ41" s="10">
        <v>24851</v>
      </c>
      <c r="CR41" s="10">
        <v>59</v>
      </c>
      <c r="CS41" s="10">
        <v>38</v>
      </c>
      <c r="CT41" s="4"/>
      <c r="CU41" s="10">
        <v>3210</v>
      </c>
      <c r="CV41" s="10">
        <v>9</v>
      </c>
      <c r="CW41" s="10">
        <v>3219</v>
      </c>
      <c r="CX41" s="10">
        <v>75724</v>
      </c>
      <c r="CY41" s="10" t="s">
        <v>111</v>
      </c>
      <c r="CZ41" s="10" t="s">
        <v>111</v>
      </c>
      <c r="DA41" s="10">
        <v>78943</v>
      </c>
      <c r="DB41" s="10" t="s">
        <v>111</v>
      </c>
      <c r="DC41" s="10" t="s">
        <v>111</v>
      </c>
      <c r="DD41" s="10" t="s">
        <v>111</v>
      </c>
    </row>
    <row r="42" spans="1:108" ht="15.75" customHeight="1" x14ac:dyDescent="0.2">
      <c r="A42" s="8" t="s">
        <v>149</v>
      </c>
      <c r="B42" s="4"/>
      <c r="C42" s="12">
        <v>3</v>
      </c>
      <c r="D42" s="14">
        <v>12975</v>
      </c>
      <c r="E42" s="12">
        <v>80</v>
      </c>
      <c r="F42" s="12">
        <v>1631</v>
      </c>
      <c r="G42" s="14" t="s">
        <v>111</v>
      </c>
      <c r="H42" s="14" t="s">
        <v>111</v>
      </c>
      <c r="I42" s="4"/>
      <c r="J42" s="12">
        <v>37.700000000000003</v>
      </c>
      <c r="K42" s="12">
        <v>26.8</v>
      </c>
      <c r="L42" s="12">
        <v>9.6999999999999993</v>
      </c>
      <c r="M42" s="12">
        <v>4.8</v>
      </c>
      <c r="N42" s="12">
        <v>0</v>
      </c>
      <c r="O42" s="12">
        <v>79</v>
      </c>
      <c r="P42" s="14">
        <v>1</v>
      </c>
      <c r="Q42" s="14"/>
      <c r="R42" s="14">
        <v>7.8</v>
      </c>
      <c r="S42" s="14">
        <v>20.6</v>
      </c>
      <c r="T42" s="14">
        <v>8</v>
      </c>
      <c r="U42" s="14">
        <v>22.8</v>
      </c>
      <c r="V42" s="14">
        <v>9.8000000000000007</v>
      </c>
      <c r="W42" s="14">
        <v>3</v>
      </c>
      <c r="X42" s="14">
        <v>3</v>
      </c>
      <c r="Y42" s="14">
        <v>2</v>
      </c>
      <c r="Z42" s="14">
        <v>1</v>
      </c>
      <c r="AA42" s="4"/>
      <c r="AB42" s="14">
        <v>117</v>
      </c>
      <c r="AC42" s="14">
        <v>3510</v>
      </c>
      <c r="AD42" s="14">
        <v>27811</v>
      </c>
      <c r="AE42" s="12">
        <v>187808</v>
      </c>
      <c r="AF42" s="12">
        <v>16795</v>
      </c>
      <c r="AG42" s="12" t="s">
        <v>111</v>
      </c>
      <c r="AH42" s="12">
        <v>10808</v>
      </c>
      <c r="AI42" s="12">
        <v>14485</v>
      </c>
      <c r="AJ42" s="14">
        <v>1539</v>
      </c>
      <c r="AK42" s="14">
        <v>1605038</v>
      </c>
      <c r="AL42" s="4"/>
      <c r="AM42" s="12">
        <v>45551</v>
      </c>
      <c r="AN42" s="12">
        <v>48959</v>
      </c>
      <c r="AO42" s="12">
        <v>547820</v>
      </c>
      <c r="AP42" s="12">
        <v>4299</v>
      </c>
      <c r="AQ42" s="12">
        <v>14514</v>
      </c>
      <c r="AR42" s="12">
        <v>317123</v>
      </c>
      <c r="AS42" s="12">
        <v>43341</v>
      </c>
      <c r="AT42" s="12" t="s">
        <v>111</v>
      </c>
      <c r="AU42" s="12">
        <v>598</v>
      </c>
      <c r="AV42" s="12">
        <v>618152</v>
      </c>
      <c r="AW42" s="14">
        <v>160</v>
      </c>
      <c r="AX42" s="14">
        <v>128</v>
      </c>
      <c r="AY42" s="14">
        <v>153954</v>
      </c>
      <c r="AZ42" s="12">
        <v>0</v>
      </c>
      <c r="BA42" s="12">
        <v>39</v>
      </c>
      <c r="BB42" s="12">
        <v>0</v>
      </c>
      <c r="BC42" s="12">
        <v>39</v>
      </c>
      <c r="BD42" s="12">
        <v>30562</v>
      </c>
      <c r="BE42" s="12">
        <v>30601</v>
      </c>
      <c r="BF42" s="12">
        <v>15</v>
      </c>
      <c r="BG42" s="12">
        <v>20</v>
      </c>
      <c r="BH42" s="12">
        <v>535</v>
      </c>
      <c r="BI42" s="12">
        <v>555</v>
      </c>
      <c r="BJ42" s="12">
        <v>12430</v>
      </c>
      <c r="BK42" s="12">
        <v>13000</v>
      </c>
      <c r="BL42" s="12">
        <v>221</v>
      </c>
      <c r="BM42" s="12">
        <v>7401</v>
      </c>
      <c r="BN42" s="12">
        <v>8845</v>
      </c>
      <c r="BO42" s="12">
        <v>16246</v>
      </c>
      <c r="BP42" s="12">
        <v>79928</v>
      </c>
      <c r="BQ42" s="12">
        <v>96395</v>
      </c>
      <c r="BR42" s="4"/>
      <c r="BS42" s="21">
        <v>899140</v>
      </c>
      <c r="BT42" s="21">
        <v>4310339</v>
      </c>
      <c r="BU42" s="21">
        <v>5209479</v>
      </c>
      <c r="BV42" s="21">
        <v>1903883</v>
      </c>
      <c r="BW42" s="21">
        <v>7238554</v>
      </c>
      <c r="BX42" s="21">
        <v>14351916</v>
      </c>
      <c r="BY42" s="21">
        <v>0</v>
      </c>
      <c r="BZ42" s="21">
        <v>4655282</v>
      </c>
      <c r="CA42" s="4"/>
      <c r="CB42" s="12">
        <v>6</v>
      </c>
      <c r="CC42" s="12" t="s">
        <v>111</v>
      </c>
      <c r="CD42" s="12">
        <v>8099</v>
      </c>
      <c r="CE42" s="12">
        <v>22079</v>
      </c>
      <c r="CF42" s="12">
        <v>1217</v>
      </c>
      <c r="CG42" s="12">
        <v>31395</v>
      </c>
      <c r="CH42" s="12">
        <v>4511</v>
      </c>
      <c r="CI42" s="12">
        <v>18376</v>
      </c>
      <c r="CJ42" s="12">
        <v>616</v>
      </c>
      <c r="CK42" s="12">
        <v>23503</v>
      </c>
      <c r="CL42" s="12">
        <v>1110</v>
      </c>
      <c r="CM42" s="12">
        <v>1335</v>
      </c>
      <c r="CN42" s="12">
        <v>33840</v>
      </c>
      <c r="CO42" s="12">
        <v>1028</v>
      </c>
      <c r="CP42" s="12">
        <v>1221</v>
      </c>
      <c r="CQ42" s="12">
        <v>25752</v>
      </c>
      <c r="CR42" s="12">
        <v>1067</v>
      </c>
      <c r="CS42" s="12">
        <v>374</v>
      </c>
      <c r="CT42" s="4"/>
      <c r="CU42" s="12">
        <v>27821</v>
      </c>
      <c r="CV42" s="12">
        <v>1699</v>
      </c>
      <c r="CW42" s="12">
        <v>29520</v>
      </c>
      <c r="CX42" s="12">
        <v>22063</v>
      </c>
      <c r="CY42" s="12">
        <v>8694</v>
      </c>
      <c r="CZ42" s="12">
        <v>4599</v>
      </c>
      <c r="DA42" s="12">
        <v>51583</v>
      </c>
      <c r="DB42" s="12">
        <v>2997934</v>
      </c>
      <c r="DC42" s="12">
        <v>444101</v>
      </c>
      <c r="DD42" s="12">
        <v>3442035</v>
      </c>
    </row>
    <row r="43" spans="1:108" ht="15.75" customHeight="1" x14ac:dyDescent="0.2">
      <c r="A43" s="7" t="s">
        <v>150</v>
      </c>
      <c r="B43" s="4"/>
      <c r="C43" s="10">
        <v>7</v>
      </c>
      <c r="D43" s="11">
        <v>13173</v>
      </c>
      <c r="E43" s="10">
        <v>92</v>
      </c>
      <c r="F43" s="10">
        <v>2614</v>
      </c>
      <c r="G43" s="11">
        <v>0</v>
      </c>
      <c r="H43" s="11">
        <v>0</v>
      </c>
      <c r="I43" s="4"/>
      <c r="J43" s="10">
        <v>42.6</v>
      </c>
      <c r="K43" s="10">
        <v>18.3</v>
      </c>
      <c r="L43" s="10">
        <v>5.3</v>
      </c>
      <c r="M43" s="10">
        <v>3.6</v>
      </c>
      <c r="N43" s="10">
        <v>1</v>
      </c>
      <c r="O43" s="10">
        <v>70.8</v>
      </c>
      <c r="P43" s="11">
        <v>0</v>
      </c>
      <c r="Q43" s="11">
        <v>0</v>
      </c>
      <c r="R43" s="11">
        <v>2.6</v>
      </c>
      <c r="S43" s="11">
        <v>19.5</v>
      </c>
      <c r="T43" s="11">
        <v>9.8000000000000007</v>
      </c>
      <c r="U43" s="11">
        <v>14.3</v>
      </c>
      <c r="V43" s="11">
        <v>11.4</v>
      </c>
      <c r="W43" s="11">
        <v>3.6</v>
      </c>
      <c r="X43" s="11">
        <v>2.9</v>
      </c>
      <c r="Y43" s="11">
        <v>1.8</v>
      </c>
      <c r="Z43" s="11">
        <v>1</v>
      </c>
      <c r="AA43" s="4"/>
      <c r="AB43" s="11" t="s">
        <v>111</v>
      </c>
      <c r="AC43" s="11" t="s">
        <v>111</v>
      </c>
      <c r="AD43" s="11" t="s">
        <v>111</v>
      </c>
      <c r="AE43" s="10">
        <v>341540</v>
      </c>
      <c r="AF43" s="10" t="s">
        <v>111</v>
      </c>
      <c r="AG43" s="10">
        <v>7293</v>
      </c>
      <c r="AH43" s="10">
        <v>5572</v>
      </c>
      <c r="AI43" s="10">
        <v>8209</v>
      </c>
      <c r="AJ43" s="11">
        <v>20259</v>
      </c>
      <c r="AK43" s="11">
        <v>1290156</v>
      </c>
      <c r="AL43" s="4"/>
      <c r="AM43" s="10">
        <v>18903</v>
      </c>
      <c r="AN43" s="10">
        <v>19344</v>
      </c>
      <c r="AO43" s="10">
        <v>460468</v>
      </c>
      <c r="AP43" s="10">
        <v>7180</v>
      </c>
      <c r="AQ43" s="10">
        <v>13142</v>
      </c>
      <c r="AR43" s="10">
        <v>571716</v>
      </c>
      <c r="AS43" s="10">
        <v>26735</v>
      </c>
      <c r="AT43" s="10">
        <v>316546</v>
      </c>
      <c r="AU43" s="10">
        <v>199586</v>
      </c>
      <c r="AV43" s="10">
        <v>759553</v>
      </c>
      <c r="AW43" s="11">
        <v>1940</v>
      </c>
      <c r="AX43" s="11">
        <v>2003</v>
      </c>
      <c r="AY43" s="11">
        <v>22038</v>
      </c>
      <c r="AZ43" s="10">
        <v>6</v>
      </c>
      <c r="BA43" s="10">
        <v>3145</v>
      </c>
      <c r="BB43" s="10">
        <v>0</v>
      </c>
      <c r="BC43" s="10">
        <v>3145</v>
      </c>
      <c r="BD43" s="10">
        <v>0</v>
      </c>
      <c r="BE43" s="10">
        <v>3151</v>
      </c>
      <c r="BF43" s="10">
        <v>250</v>
      </c>
      <c r="BG43" s="10">
        <v>17</v>
      </c>
      <c r="BH43" s="10">
        <v>0</v>
      </c>
      <c r="BI43" s="10">
        <v>17</v>
      </c>
      <c r="BJ43" s="10">
        <v>0</v>
      </c>
      <c r="BK43" s="10">
        <v>267</v>
      </c>
      <c r="BL43" s="10">
        <v>516</v>
      </c>
      <c r="BM43" s="10">
        <v>38516</v>
      </c>
      <c r="BN43" s="10">
        <v>7895</v>
      </c>
      <c r="BO43" s="10">
        <v>46411</v>
      </c>
      <c r="BP43" s="10">
        <v>37808</v>
      </c>
      <c r="BQ43" s="10">
        <v>84735</v>
      </c>
      <c r="BR43" s="4"/>
      <c r="BS43" s="20">
        <v>2174431</v>
      </c>
      <c r="BT43" s="20">
        <v>2604649</v>
      </c>
      <c r="BU43" s="20">
        <v>4779080</v>
      </c>
      <c r="BV43" s="20">
        <v>1123575</v>
      </c>
      <c r="BW43" s="20">
        <v>7098161</v>
      </c>
      <c r="BX43" s="20">
        <v>13000816</v>
      </c>
      <c r="BY43" s="20">
        <v>0</v>
      </c>
      <c r="BZ43" s="20">
        <v>3959662</v>
      </c>
      <c r="CA43" s="4"/>
      <c r="CB43" s="10">
        <v>728</v>
      </c>
      <c r="CC43" s="10">
        <v>1343</v>
      </c>
      <c r="CD43" s="10">
        <v>3803</v>
      </c>
      <c r="CE43" s="10">
        <v>23465</v>
      </c>
      <c r="CF43" s="10">
        <v>19139</v>
      </c>
      <c r="CG43" s="10">
        <v>46407</v>
      </c>
      <c r="CH43" s="10">
        <v>2202</v>
      </c>
      <c r="CI43" s="10">
        <v>17336</v>
      </c>
      <c r="CJ43" s="10">
        <v>10117</v>
      </c>
      <c r="CK43" s="10">
        <v>29655</v>
      </c>
      <c r="CL43" s="10">
        <v>1051</v>
      </c>
      <c r="CM43" s="10">
        <v>1174</v>
      </c>
      <c r="CN43" s="10">
        <v>48632</v>
      </c>
      <c r="CO43" s="10">
        <v>938</v>
      </c>
      <c r="CP43" s="10">
        <v>796</v>
      </c>
      <c r="CQ43" s="10">
        <v>31389</v>
      </c>
      <c r="CR43" s="10">
        <v>357</v>
      </c>
      <c r="CS43" s="10">
        <v>176</v>
      </c>
      <c r="CT43" s="4"/>
      <c r="CU43" s="10">
        <v>3383</v>
      </c>
      <c r="CV43" s="10">
        <v>541</v>
      </c>
      <c r="CW43" s="10">
        <v>3924</v>
      </c>
      <c r="CX43" s="10">
        <v>9608</v>
      </c>
      <c r="CY43" s="10">
        <v>2076</v>
      </c>
      <c r="CZ43" s="10">
        <v>425</v>
      </c>
      <c r="DA43" s="10">
        <v>13532</v>
      </c>
      <c r="DB43" s="10">
        <v>505767</v>
      </c>
      <c r="DC43" s="10" t="s">
        <v>111</v>
      </c>
      <c r="DD43" s="10" t="s">
        <v>111</v>
      </c>
    </row>
    <row r="44" spans="1:108" ht="15.75" customHeight="1" x14ac:dyDescent="0.2">
      <c r="A44" s="8" t="s">
        <v>151</v>
      </c>
      <c r="B44" s="4"/>
      <c r="C44" s="12">
        <v>7</v>
      </c>
      <c r="D44" s="14">
        <v>22352</v>
      </c>
      <c r="E44" s="12">
        <v>81</v>
      </c>
      <c r="F44" s="12">
        <v>3834</v>
      </c>
      <c r="G44" s="14">
        <v>50970</v>
      </c>
      <c r="H44" s="14">
        <v>0</v>
      </c>
      <c r="I44" s="4"/>
      <c r="J44" s="12">
        <v>62.5</v>
      </c>
      <c r="K44" s="12">
        <v>20</v>
      </c>
      <c r="L44" s="12">
        <v>51.7</v>
      </c>
      <c r="M44" s="12">
        <v>9</v>
      </c>
      <c r="N44" s="12">
        <v>0</v>
      </c>
      <c r="O44" s="12">
        <v>143.19999999999999</v>
      </c>
      <c r="P44" s="14">
        <v>0</v>
      </c>
      <c r="Q44" s="14">
        <v>0</v>
      </c>
      <c r="R44" s="14">
        <v>40</v>
      </c>
      <c r="S44" s="14">
        <v>8.6999999999999993</v>
      </c>
      <c r="T44" s="14">
        <v>22</v>
      </c>
      <c r="U44" s="14">
        <v>34.5</v>
      </c>
      <c r="V44" s="14">
        <v>17</v>
      </c>
      <c r="W44" s="14">
        <v>12</v>
      </c>
      <c r="X44" s="14">
        <v>5</v>
      </c>
      <c r="Y44" s="14">
        <v>4</v>
      </c>
      <c r="Z44" s="14">
        <v>0</v>
      </c>
      <c r="AA44" s="4"/>
      <c r="AB44" s="14">
        <v>939</v>
      </c>
      <c r="AC44" s="14">
        <v>20859</v>
      </c>
      <c r="AD44" s="14"/>
      <c r="AE44" s="12">
        <v>424271</v>
      </c>
      <c r="AF44" s="12">
        <v>17434</v>
      </c>
      <c r="AG44" s="12">
        <v>3598</v>
      </c>
      <c r="AH44" s="12">
        <v>2169</v>
      </c>
      <c r="AI44" s="12">
        <v>1659</v>
      </c>
      <c r="AJ44" s="14">
        <v>35883</v>
      </c>
      <c r="AK44" s="14">
        <v>1786160</v>
      </c>
      <c r="AL44" s="4"/>
      <c r="AM44" s="12">
        <v>144823</v>
      </c>
      <c r="AN44" s="12">
        <v>32992</v>
      </c>
      <c r="AO44" s="12">
        <v>1342364</v>
      </c>
      <c r="AP44" s="12">
        <v>23013</v>
      </c>
      <c r="AQ44" s="12">
        <v>1761</v>
      </c>
      <c r="AR44" s="12">
        <v>502986</v>
      </c>
      <c r="AS44" s="12">
        <v>100114</v>
      </c>
      <c r="AT44" s="12">
        <v>243796</v>
      </c>
      <c r="AU44" s="12">
        <v>18965</v>
      </c>
      <c r="AV44" s="12">
        <v>1288242</v>
      </c>
      <c r="AW44" s="14">
        <v>196</v>
      </c>
      <c r="AX44" s="14">
        <v>0</v>
      </c>
      <c r="AY44" s="14">
        <v>127470</v>
      </c>
      <c r="AZ44" s="12">
        <v>0</v>
      </c>
      <c r="BA44" s="12">
        <v>4</v>
      </c>
      <c r="BB44" s="12">
        <v>0</v>
      </c>
      <c r="BC44" s="12">
        <v>4</v>
      </c>
      <c r="BD44" s="12">
        <v>0</v>
      </c>
      <c r="BE44" s="12">
        <v>4</v>
      </c>
      <c r="BF44" s="12">
        <v>144</v>
      </c>
      <c r="BG44" s="12">
        <v>26</v>
      </c>
      <c r="BH44" s="12">
        <v>0</v>
      </c>
      <c r="BI44" s="12">
        <v>26</v>
      </c>
      <c r="BJ44" s="12">
        <v>77</v>
      </c>
      <c r="BK44" s="12">
        <v>247</v>
      </c>
      <c r="BL44" s="12">
        <v>240</v>
      </c>
      <c r="BM44" s="12">
        <v>152</v>
      </c>
      <c r="BN44" s="12">
        <v>12438</v>
      </c>
      <c r="BO44" s="12">
        <v>12590</v>
      </c>
      <c r="BP44" s="12">
        <v>52104</v>
      </c>
      <c r="BQ44" s="12">
        <v>64934</v>
      </c>
      <c r="BR44" s="4"/>
      <c r="BS44" s="21">
        <v>5336722</v>
      </c>
      <c r="BT44" s="21">
        <v>4874293</v>
      </c>
      <c r="BU44" s="21">
        <v>10211015</v>
      </c>
      <c r="BV44" s="21">
        <v>1506660</v>
      </c>
      <c r="BW44" s="21">
        <v>12924408</v>
      </c>
      <c r="BX44" s="21">
        <v>24642083</v>
      </c>
      <c r="BY44" s="21">
        <v>0</v>
      </c>
      <c r="BZ44" s="21">
        <v>8044143</v>
      </c>
      <c r="CA44" s="4"/>
      <c r="CB44" s="12">
        <v>180</v>
      </c>
      <c r="CC44" s="12">
        <v>526</v>
      </c>
      <c r="CD44" s="12">
        <v>6468</v>
      </c>
      <c r="CE44" s="12">
        <v>36126</v>
      </c>
      <c r="CF44" s="12">
        <v>1291</v>
      </c>
      <c r="CG44" s="12">
        <v>43885</v>
      </c>
      <c r="CH44" s="12">
        <v>4145</v>
      </c>
      <c r="CI44" s="12">
        <v>27604</v>
      </c>
      <c r="CJ44" s="12">
        <v>1162</v>
      </c>
      <c r="CK44" s="12">
        <v>32911</v>
      </c>
      <c r="CL44" s="12">
        <v>1136</v>
      </c>
      <c r="CM44" s="12">
        <v>1707</v>
      </c>
      <c r="CN44" s="12">
        <v>46728</v>
      </c>
      <c r="CO44" s="12">
        <v>1074</v>
      </c>
      <c r="CP44" s="12">
        <v>1623</v>
      </c>
      <c r="CQ44" s="12">
        <v>35608</v>
      </c>
      <c r="CR44" s="12">
        <v>1156</v>
      </c>
      <c r="CS44" s="12">
        <v>936</v>
      </c>
      <c r="CT44" s="4"/>
      <c r="CU44" s="12">
        <v>5093</v>
      </c>
      <c r="CV44" s="12">
        <v>12111</v>
      </c>
      <c r="CW44" s="12">
        <v>17204</v>
      </c>
      <c r="CX44" s="12">
        <v>6919</v>
      </c>
      <c r="CY44" s="12">
        <v>159</v>
      </c>
      <c r="CZ44" s="12">
        <v>2720</v>
      </c>
      <c r="DA44" s="12">
        <v>24123</v>
      </c>
      <c r="DB44" s="12">
        <v>62243</v>
      </c>
      <c r="DC44" s="12">
        <v>25332</v>
      </c>
      <c r="DD44" s="12">
        <v>87575</v>
      </c>
    </row>
    <row r="45" spans="1:108" ht="15.75" customHeight="1" x14ac:dyDescent="0.2">
      <c r="A45" s="13" t="s">
        <v>152</v>
      </c>
      <c r="B45" s="4"/>
      <c r="C45" s="10"/>
      <c r="D45" s="11"/>
      <c r="E45" s="10"/>
      <c r="F45" s="10"/>
      <c r="G45" s="11"/>
      <c r="H45" s="11"/>
      <c r="I45" s="4"/>
      <c r="J45" s="10"/>
      <c r="K45" s="10"/>
      <c r="L45" s="10"/>
      <c r="M45" s="10"/>
      <c r="N45" s="10"/>
      <c r="O45" s="10"/>
      <c r="P45" s="11"/>
      <c r="Q45" s="11"/>
      <c r="R45" s="11"/>
      <c r="S45" s="11"/>
      <c r="T45" s="11"/>
      <c r="U45" s="11"/>
      <c r="V45" s="11"/>
      <c r="W45" s="11"/>
      <c r="X45" s="11"/>
      <c r="Y45" s="11"/>
      <c r="Z45" s="11"/>
      <c r="AA45" s="4"/>
      <c r="AB45" s="11"/>
      <c r="AC45" s="11"/>
      <c r="AD45" s="11"/>
      <c r="AE45" s="10"/>
      <c r="AF45" s="10"/>
      <c r="AG45" s="10"/>
      <c r="AH45" s="10"/>
      <c r="AI45" s="10"/>
      <c r="AJ45" s="11"/>
      <c r="AK45" s="11"/>
      <c r="AL45" s="4"/>
      <c r="AM45" s="10"/>
      <c r="AN45" s="10"/>
      <c r="AO45" s="10"/>
      <c r="AP45" s="10"/>
      <c r="AQ45" s="10"/>
      <c r="AR45" s="10"/>
      <c r="AS45" s="10"/>
      <c r="AT45" s="10"/>
      <c r="AU45" s="10"/>
      <c r="AV45" s="10"/>
      <c r="AW45" s="11"/>
      <c r="AX45" s="11"/>
      <c r="AY45" s="11"/>
      <c r="AZ45" s="10"/>
      <c r="BA45" s="10"/>
      <c r="BB45" s="10"/>
      <c r="BC45" s="10"/>
      <c r="BD45" s="10"/>
      <c r="BE45" s="10"/>
      <c r="BF45" s="10"/>
      <c r="BG45" s="10"/>
      <c r="BH45" s="10"/>
      <c r="BI45" s="10"/>
      <c r="BJ45" s="10"/>
      <c r="BK45" s="10"/>
      <c r="BL45" s="10"/>
      <c r="BM45" s="10"/>
      <c r="BN45" s="10"/>
      <c r="BO45" s="10"/>
      <c r="BP45" s="10"/>
      <c r="BQ45" s="10"/>
      <c r="BR45" s="4"/>
      <c r="BS45" s="10"/>
      <c r="BT45" s="10"/>
      <c r="BU45" s="10"/>
      <c r="BV45" s="10"/>
      <c r="BW45" s="10"/>
      <c r="BX45" s="10"/>
      <c r="BY45" s="10"/>
      <c r="BZ45" s="10"/>
      <c r="CA45" s="4"/>
      <c r="CB45" s="10"/>
      <c r="CC45" s="10"/>
      <c r="CD45" s="10"/>
      <c r="CE45" s="10"/>
      <c r="CF45" s="10"/>
      <c r="CG45" s="10"/>
      <c r="CH45" s="10"/>
      <c r="CI45" s="10"/>
      <c r="CJ45" s="10"/>
      <c r="CK45" s="10"/>
      <c r="CL45" s="10"/>
      <c r="CM45" s="10"/>
      <c r="CN45" s="10"/>
      <c r="CO45" s="10"/>
      <c r="CP45" s="10"/>
      <c r="CQ45" s="10"/>
      <c r="CR45" s="10"/>
      <c r="CS45" s="10"/>
      <c r="CT45" s="4"/>
      <c r="CU45" s="10"/>
      <c r="CV45" s="10"/>
      <c r="CW45" s="10"/>
      <c r="CX45" s="10"/>
      <c r="CY45" s="10"/>
      <c r="CZ45" s="10"/>
      <c r="DA45" s="10"/>
      <c r="DB45" s="10"/>
      <c r="DC45" s="10"/>
      <c r="DD45" s="10"/>
    </row>
    <row r="46" spans="1:108" x14ac:dyDescent="0.2">
      <c r="A46" s="8" t="s">
        <v>153</v>
      </c>
      <c r="B46" s="4"/>
      <c r="C46" s="12">
        <v>3</v>
      </c>
      <c r="D46" s="14">
        <v>10472</v>
      </c>
      <c r="E46" s="12">
        <v>86</v>
      </c>
      <c r="F46" s="12">
        <v>1374</v>
      </c>
      <c r="G46" s="14">
        <v>0</v>
      </c>
      <c r="H46" s="14">
        <v>0</v>
      </c>
      <c r="I46" s="4"/>
      <c r="J46" s="12">
        <v>37.200000000000003</v>
      </c>
      <c r="K46" s="12">
        <v>0</v>
      </c>
      <c r="L46" s="12">
        <v>26.9</v>
      </c>
      <c r="M46" s="12">
        <v>0</v>
      </c>
      <c r="N46" s="12">
        <v>5</v>
      </c>
      <c r="O46" s="12">
        <v>69.099999999999994</v>
      </c>
      <c r="P46" s="14">
        <v>0</v>
      </c>
      <c r="Q46" s="14">
        <v>0</v>
      </c>
      <c r="R46" s="14">
        <v>0</v>
      </c>
      <c r="S46" s="14">
        <v>0</v>
      </c>
      <c r="T46" s="14">
        <v>0</v>
      </c>
      <c r="U46" s="14">
        <v>0</v>
      </c>
      <c r="V46" s="14">
        <v>0</v>
      </c>
      <c r="W46" s="14">
        <v>0</v>
      </c>
      <c r="X46" s="14">
        <v>0</v>
      </c>
      <c r="Y46" s="14">
        <v>0</v>
      </c>
      <c r="Z46" s="14">
        <v>0</v>
      </c>
      <c r="AA46" s="4"/>
      <c r="AB46" s="14">
        <v>544</v>
      </c>
      <c r="AC46" s="14">
        <v>8691</v>
      </c>
      <c r="AD46" s="14">
        <v>12559</v>
      </c>
      <c r="AE46" s="12">
        <v>251131</v>
      </c>
      <c r="AF46" s="12">
        <v>38706</v>
      </c>
      <c r="AG46" s="12">
        <v>21</v>
      </c>
      <c r="AH46" s="12">
        <v>3257</v>
      </c>
      <c r="AI46" s="12">
        <v>2009</v>
      </c>
      <c r="AJ46" s="14">
        <v>7163</v>
      </c>
      <c r="AK46" s="14">
        <v>1243984</v>
      </c>
      <c r="AL46" s="4"/>
      <c r="AM46" s="12">
        <v>5829</v>
      </c>
      <c r="AN46" s="12">
        <v>7097</v>
      </c>
      <c r="AO46" s="12">
        <v>278448</v>
      </c>
      <c r="AP46" s="12">
        <v>4277</v>
      </c>
      <c r="AQ46" s="12">
        <v>6280</v>
      </c>
      <c r="AR46" s="12">
        <v>102826</v>
      </c>
      <c r="AS46" s="12">
        <v>4396</v>
      </c>
      <c r="AT46" s="12">
        <v>0</v>
      </c>
      <c r="AU46" s="12">
        <v>91929</v>
      </c>
      <c r="AV46" s="12">
        <v>274841</v>
      </c>
      <c r="AW46" s="14">
        <v>0</v>
      </c>
      <c r="AX46" s="14">
        <v>0</v>
      </c>
      <c r="AY46" s="14">
        <v>0</v>
      </c>
      <c r="AZ46" s="12">
        <v>4</v>
      </c>
      <c r="BA46" s="12">
        <v>37</v>
      </c>
      <c r="BB46" s="12">
        <v>0</v>
      </c>
      <c r="BC46" s="12">
        <v>37</v>
      </c>
      <c r="BD46" s="12">
        <v>0</v>
      </c>
      <c r="BE46" s="12">
        <v>41</v>
      </c>
      <c r="BF46" s="12">
        <v>18</v>
      </c>
      <c r="BG46" s="12">
        <v>0</v>
      </c>
      <c r="BH46" s="12">
        <v>0</v>
      </c>
      <c r="BI46" s="12">
        <v>0</v>
      </c>
      <c r="BJ46" s="12">
        <v>0</v>
      </c>
      <c r="BK46" s="12">
        <v>18</v>
      </c>
      <c r="BL46" s="12">
        <v>515</v>
      </c>
      <c r="BM46" s="12">
        <v>6042</v>
      </c>
      <c r="BN46" s="12">
        <v>9468</v>
      </c>
      <c r="BO46" s="12">
        <v>15510</v>
      </c>
      <c r="BP46" s="12">
        <v>64021</v>
      </c>
      <c r="BQ46" s="12">
        <v>80046</v>
      </c>
      <c r="BR46" s="4"/>
      <c r="BS46" s="21">
        <v>1518189</v>
      </c>
      <c r="BT46" s="21">
        <v>5058573</v>
      </c>
      <c r="BU46" s="21">
        <v>6576762</v>
      </c>
      <c r="BV46" s="21">
        <v>823626</v>
      </c>
      <c r="BW46" s="21">
        <v>4246406</v>
      </c>
      <c r="BX46" s="21">
        <v>11646794</v>
      </c>
      <c r="BY46" s="21">
        <v>0</v>
      </c>
      <c r="BZ46" s="21">
        <v>5980243</v>
      </c>
      <c r="CA46" s="4"/>
      <c r="CB46" s="12">
        <v>47</v>
      </c>
      <c r="CC46" s="12">
        <v>21</v>
      </c>
      <c r="CD46" s="12">
        <v>2582</v>
      </c>
      <c r="CE46" s="12">
        <v>21493</v>
      </c>
      <c r="CF46" s="12">
        <v>2934</v>
      </c>
      <c r="CG46" s="12">
        <v>27009</v>
      </c>
      <c r="CH46" s="12">
        <v>1535</v>
      </c>
      <c r="CI46" s="12">
        <v>15915</v>
      </c>
      <c r="CJ46" s="12">
        <v>1892</v>
      </c>
      <c r="CK46" s="12">
        <v>19343</v>
      </c>
      <c r="CL46" s="12">
        <v>2216</v>
      </c>
      <c r="CM46" s="12">
        <v>2124</v>
      </c>
      <c r="CN46" s="12">
        <v>31349</v>
      </c>
      <c r="CO46" s="12">
        <v>1083</v>
      </c>
      <c r="CP46" s="12">
        <v>1121</v>
      </c>
      <c r="CQ46" s="12">
        <v>21547</v>
      </c>
      <c r="CR46" s="12">
        <v>1175</v>
      </c>
      <c r="CS46" s="12">
        <v>346</v>
      </c>
      <c r="CT46" s="4"/>
      <c r="CU46" s="12">
        <v>3907</v>
      </c>
      <c r="CV46" s="12">
        <v>36</v>
      </c>
      <c r="CW46" s="12">
        <v>3943</v>
      </c>
      <c r="CX46" s="12">
        <v>0</v>
      </c>
      <c r="CY46" s="12">
        <v>0</v>
      </c>
      <c r="CZ46" s="12">
        <v>856</v>
      </c>
      <c r="DA46" s="12">
        <v>3943</v>
      </c>
      <c r="DB46" s="12">
        <v>747645</v>
      </c>
      <c r="DC46" s="12">
        <v>0</v>
      </c>
      <c r="DD46" s="12">
        <v>747645</v>
      </c>
    </row>
    <row r="47" spans="1:108" ht="15.75" customHeight="1" x14ac:dyDescent="0.2">
      <c r="A47" s="7" t="s">
        <v>154</v>
      </c>
      <c r="B47" s="4"/>
      <c r="C47" s="10"/>
      <c r="D47" s="11"/>
      <c r="E47" s="10"/>
      <c r="F47" s="10"/>
      <c r="G47" s="11"/>
      <c r="H47" s="11"/>
      <c r="I47" s="4"/>
      <c r="J47" s="10"/>
      <c r="K47" s="10"/>
      <c r="L47" s="10"/>
      <c r="M47" s="10"/>
      <c r="N47" s="10"/>
      <c r="O47" s="10"/>
      <c r="P47" s="11"/>
      <c r="Q47" s="11"/>
      <c r="R47" s="11"/>
      <c r="S47" s="11"/>
      <c r="T47" s="11"/>
      <c r="U47" s="11"/>
      <c r="V47" s="11"/>
      <c r="W47" s="11"/>
      <c r="X47" s="11"/>
      <c r="Y47" s="11"/>
      <c r="Z47" s="11"/>
      <c r="AA47" s="4"/>
      <c r="AB47" s="11"/>
      <c r="AC47" s="11"/>
      <c r="AD47" s="11"/>
      <c r="AE47" s="10"/>
      <c r="AF47" s="10"/>
      <c r="AG47" s="10"/>
      <c r="AH47" s="10"/>
      <c r="AI47" s="10"/>
      <c r="AJ47" s="11"/>
      <c r="AK47" s="11"/>
      <c r="AL47" s="4"/>
      <c r="AM47" s="10"/>
      <c r="AN47" s="10"/>
      <c r="AO47" s="10">
        <v>0</v>
      </c>
      <c r="AP47" s="10"/>
      <c r="AQ47" s="10"/>
      <c r="AR47" s="10"/>
      <c r="AS47" s="10"/>
      <c r="AT47" s="10"/>
      <c r="AU47" s="10"/>
      <c r="AV47" s="10">
        <v>0</v>
      </c>
      <c r="AW47" s="11">
        <v>14479</v>
      </c>
      <c r="AX47" s="11">
        <v>14</v>
      </c>
      <c r="AY47" s="11">
        <v>217000</v>
      </c>
      <c r="AZ47" s="10"/>
      <c r="BA47" s="10"/>
      <c r="BB47" s="10"/>
      <c r="BC47" s="10"/>
      <c r="BD47" s="10"/>
      <c r="BE47" s="10">
        <v>0</v>
      </c>
      <c r="BF47" s="10"/>
      <c r="BG47" s="10"/>
      <c r="BH47" s="10"/>
      <c r="BI47" s="10"/>
      <c r="BJ47" s="10"/>
      <c r="BK47" s="10">
        <v>0</v>
      </c>
      <c r="BL47" s="10"/>
      <c r="BM47" s="10"/>
      <c r="BN47" s="10"/>
      <c r="BO47" s="10"/>
      <c r="BP47" s="10"/>
      <c r="BQ47" s="10">
        <v>0</v>
      </c>
      <c r="BR47" s="4"/>
      <c r="BS47" s="20"/>
      <c r="BT47" s="20"/>
      <c r="BU47" s="20"/>
      <c r="BV47" s="20"/>
      <c r="BW47" s="20"/>
      <c r="BX47" s="20"/>
      <c r="BY47" s="20"/>
      <c r="BZ47" s="20"/>
      <c r="CA47" s="4"/>
      <c r="CB47" s="10"/>
      <c r="CC47" s="10"/>
      <c r="CD47" s="10"/>
      <c r="CE47" s="10"/>
      <c r="CF47" s="10"/>
      <c r="CG47" s="10"/>
      <c r="CH47" s="10"/>
      <c r="CI47" s="10"/>
      <c r="CJ47" s="10"/>
      <c r="CK47" s="10"/>
      <c r="CL47" s="10"/>
      <c r="CM47" s="10"/>
      <c r="CN47" s="10">
        <v>0</v>
      </c>
      <c r="CO47" s="10"/>
      <c r="CP47" s="10"/>
      <c r="CQ47" s="10">
        <v>0</v>
      </c>
      <c r="CR47" s="10"/>
      <c r="CS47" s="10"/>
      <c r="CT47" s="4"/>
      <c r="CU47" s="10"/>
      <c r="CV47" s="10"/>
      <c r="CW47" s="10"/>
      <c r="CX47" s="10"/>
      <c r="CY47" s="10"/>
      <c r="CZ47" s="10"/>
      <c r="DA47" s="10"/>
      <c r="DB47" s="10"/>
      <c r="DC47" s="10"/>
      <c r="DD47" s="10"/>
    </row>
    <row r="48" spans="1:108" ht="15.75" customHeight="1" x14ac:dyDescent="0.2">
      <c r="A48" s="8" t="s">
        <v>155</v>
      </c>
      <c r="B48" s="4"/>
      <c r="C48" s="12">
        <v>1</v>
      </c>
      <c r="D48" s="14">
        <v>5000</v>
      </c>
      <c r="E48" s="12">
        <v>71</v>
      </c>
      <c r="F48" s="12">
        <v>830</v>
      </c>
      <c r="G48" s="14">
        <v>8253</v>
      </c>
      <c r="H48" s="14">
        <v>0</v>
      </c>
      <c r="I48" s="4"/>
      <c r="J48" s="12">
        <v>10</v>
      </c>
      <c r="K48" s="12">
        <v>5.2</v>
      </c>
      <c r="L48" s="12">
        <v>5.6</v>
      </c>
      <c r="M48" s="12">
        <v>1</v>
      </c>
      <c r="N48" s="12">
        <v>0</v>
      </c>
      <c r="O48" s="12">
        <v>21.8</v>
      </c>
      <c r="P48" s="14">
        <v>0</v>
      </c>
      <c r="Q48" s="14">
        <v>0</v>
      </c>
      <c r="R48" s="14">
        <v>0</v>
      </c>
      <c r="S48" s="14">
        <v>0</v>
      </c>
      <c r="T48" s="14">
        <v>0</v>
      </c>
      <c r="U48" s="14">
        <v>0</v>
      </c>
      <c r="V48" s="14">
        <v>0</v>
      </c>
      <c r="W48" s="14">
        <v>0</v>
      </c>
      <c r="X48" s="14">
        <v>0</v>
      </c>
      <c r="Y48" s="14">
        <v>0</v>
      </c>
      <c r="Z48" s="14">
        <v>0</v>
      </c>
      <c r="AA48" s="4"/>
      <c r="AB48" s="14">
        <v>79</v>
      </c>
      <c r="AC48" s="14">
        <v>1637</v>
      </c>
      <c r="AD48" s="14">
        <v>3546</v>
      </c>
      <c r="AE48" s="12">
        <v>26772</v>
      </c>
      <c r="AF48" s="12">
        <v>935</v>
      </c>
      <c r="AG48" s="12">
        <v>33</v>
      </c>
      <c r="AH48" s="12">
        <v>694</v>
      </c>
      <c r="AI48" s="12">
        <v>485</v>
      </c>
      <c r="AJ48" s="14">
        <v>0</v>
      </c>
      <c r="AK48" s="14">
        <v>0</v>
      </c>
      <c r="AL48" s="4"/>
      <c r="AM48" s="12">
        <v>1906</v>
      </c>
      <c r="AN48" s="12">
        <v>2873</v>
      </c>
      <c r="AO48" s="12">
        <v>118535</v>
      </c>
      <c r="AP48" s="12">
        <v>1837</v>
      </c>
      <c r="AQ48" s="12">
        <v>2123</v>
      </c>
      <c r="AR48" s="12">
        <v>154352</v>
      </c>
      <c r="AS48" s="12">
        <v>1191</v>
      </c>
      <c r="AT48" s="12">
        <v>88630</v>
      </c>
      <c r="AU48" s="12">
        <v>1062</v>
      </c>
      <c r="AV48" s="12">
        <v>110132</v>
      </c>
      <c r="AW48" s="14">
        <v>0</v>
      </c>
      <c r="AX48" s="14">
        <v>0</v>
      </c>
      <c r="AY48" s="14">
        <v>0</v>
      </c>
      <c r="AZ48" s="12">
        <v>0</v>
      </c>
      <c r="BA48" s="12">
        <v>0</v>
      </c>
      <c r="BB48" s="12">
        <v>0</v>
      </c>
      <c r="BC48" s="12">
        <v>0</v>
      </c>
      <c r="BD48" s="12">
        <v>0</v>
      </c>
      <c r="BE48" s="12">
        <v>0</v>
      </c>
      <c r="BF48" s="12">
        <v>75</v>
      </c>
      <c r="BG48" s="12">
        <v>0</v>
      </c>
      <c r="BH48" s="12">
        <v>0</v>
      </c>
      <c r="BI48" s="12">
        <v>0</v>
      </c>
      <c r="BJ48" s="12">
        <v>71</v>
      </c>
      <c r="BK48" s="12">
        <v>146</v>
      </c>
      <c r="BL48" s="12">
        <v>590</v>
      </c>
      <c r="BM48" s="12">
        <v>1193</v>
      </c>
      <c r="BN48" s="12">
        <v>7462</v>
      </c>
      <c r="BO48" s="12">
        <v>8655</v>
      </c>
      <c r="BP48" s="12">
        <v>23809</v>
      </c>
      <c r="BQ48" s="12">
        <v>33054</v>
      </c>
      <c r="BR48" s="4"/>
      <c r="BS48" s="21">
        <v>302137</v>
      </c>
      <c r="BT48" s="21">
        <v>1331183</v>
      </c>
      <c r="BU48" s="21">
        <v>1633320</v>
      </c>
      <c r="BV48" s="21">
        <v>346271</v>
      </c>
      <c r="BW48" s="21">
        <v>1650397</v>
      </c>
      <c r="BX48" s="21">
        <v>3629988</v>
      </c>
      <c r="BY48" s="21">
        <v>0</v>
      </c>
      <c r="BZ48" s="21">
        <v>1148065</v>
      </c>
      <c r="CA48" s="4"/>
      <c r="CB48" s="12">
        <v>31</v>
      </c>
      <c r="CC48" s="12">
        <v>350</v>
      </c>
      <c r="CD48" s="12">
        <v>472</v>
      </c>
      <c r="CE48" s="12">
        <v>2035</v>
      </c>
      <c r="CF48" s="12">
        <v>2172</v>
      </c>
      <c r="CG48" s="12">
        <v>4679</v>
      </c>
      <c r="CH48" s="12">
        <v>315</v>
      </c>
      <c r="CI48" s="12">
        <v>1613</v>
      </c>
      <c r="CJ48" s="12">
        <v>902</v>
      </c>
      <c r="CK48" s="12">
        <v>2831</v>
      </c>
      <c r="CL48" s="12">
        <v>306</v>
      </c>
      <c r="CM48" s="12">
        <v>514</v>
      </c>
      <c r="CN48" s="12">
        <v>5499</v>
      </c>
      <c r="CO48" s="12">
        <v>231</v>
      </c>
      <c r="CP48" s="12">
        <v>428</v>
      </c>
      <c r="CQ48" s="12">
        <v>3490</v>
      </c>
      <c r="CR48" s="12">
        <v>544</v>
      </c>
      <c r="CS48" s="12">
        <v>144</v>
      </c>
      <c r="CT48" s="4"/>
      <c r="CU48" s="12">
        <v>4362</v>
      </c>
      <c r="CV48" s="12">
        <v>1932</v>
      </c>
      <c r="CW48" s="12">
        <v>6294</v>
      </c>
      <c r="CX48" s="12">
        <v>0</v>
      </c>
      <c r="CY48" s="12">
        <v>0</v>
      </c>
      <c r="CZ48" s="12">
        <v>646</v>
      </c>
      <c r="DA48" s="12">
        <v>6294</v>
      </c>
      <c r="DB48" s="12">
        <v>1283015</v>
      </c>
      <c r="DC48" s="12">
        <v>0</v>
      </c>
      <c r="DD48" s="12">
        <v>1283015</v>
      </c>
    </row>
    <row r="49" spans="1:108" ht="15.75" customHeight="1" x14ac:dyDescent="0.2">
      <c r="A49" s="7" t="s">
        <v>156</v>
      </c>
      <c r="B49" s="4"/>
      <c r="C49" s="10">
        <v>4</v>
      </c>
      <c r="D49" s="11">
        <v>17064</v>
      </c>
      <c r="E49" s="10">
        <v>92</v>
      </c>
      <c r="F49" s="10">
        <v>2472</v>
      </c>
      <c r="G49" s="11" t="s">
        <v>111</v>
      </c>
      <c r="H49" s="11">
        <v>1598</v>
      </c>
      <c r="I49" s="4"/>
      <c r="J49" s="10">
        <v>50.2</v>
      </c>
      <c r="K49" s="10">
        <v>0</v>
      </c>
      <c r="L49" s="10">
        <v>45.3</v>
      </c>
      <c r="M49" s="10">
        <v>0</v>
      </c>
      <c r="N49" s="10">
        <v>2</v>
      </c>
      <c r="O49" s="10">
        <v>97.5</v>
      </c>
      <c r="P49" s="11"/>
      <c r="Q49" s="11"/>
      <c r="R49" s="11"/>
      <c r="S49" s="11"/>
      <c r="T49" s="11"/>
      <c r="U49" s="11"/>
      <c r="V49" s="11"/>
      <c r="W49" s="11"/>
      <c r="X49" s="11"/>
      <c r="Y49" s="11"/>
      <c r="Z49" s="11"/>
      <c r="AA49" s="4"/>
      <c r="AB49" s="11">
        <v>563</v>
      </c>
      <c r="AC49" s="11">
        <v>9992</v>
      </c>
      <c r="AD49" s="11">
        <v>15991</v>
      </c>
      <c r="AE49" s="10">
        <v>386418</v>
      </c>
      <c r="AF49" s="10">
        <v>26836</v>
      </c>
      <c r="AG49" s="10">
        <v>1024</v>
      </c>
      <c r="AH49" s="10">
        <v>14421</v>
      </c>
      <c r="AI49" s="10">
        <v>6032</v>
      </c>
      <c r="AJ49" s="11">
        <v>16528</v>
      </c>
      <c r="AK49" s="11" t="s">
        <v>111</v>
      </c>
      <c r="AL49" s="4"/>
      <c r="AM49" s="10">
        <v>47578</v>
      </c>
      <c r="AN49" s="10">
        <v>19125</v>
      </c>
      <c r="AO49" s="10">
        <v>1027881</v>
      </c>
      <c r="AP49" s="10">
        <v>14697</v>
      </c>
      <c r="AQ49" s="10">
        <v>8512</v>
      </c>
      <c r="AR49" s="10">
        <v>500068</v>
      </c>
      <c r="AS49" s="10">
        <v>32066</v>
      </c>
      <c r="AT49" s="10">
        <v>0</v>
      </c>
      <c r="AU49" s="10">
        <v>0</v>
      </c>
      <c r="AV49" s="10">
        <v>1036723</v>
      </c>
      <c r="AW49" s="11">
        <v>1760</v>
      </c>
      <c r="AX49" s="11">
        <v>5636</v>
      </c>
      <c r="AY49" s="11">
        <v>153538</v>
      </c>
      <c r="AZ49" s="10">
        <v>75</v>
      </c>
      <c r="BA49" s="10">
        <v>31</v>
      </c>
      <c r="BB49" s="10">
        <v>0</v>
      </c>
      <c r="BC49" s="10">
        <v>31</v>
      </c>
      <c r="BD49" s="10">
        <v>0</v>
      </c>
      <c r="BE49" s="10">
        <v>106</v>
      </c>
      <c r="BF49" s="10">
        <v>0</v>
      </c>
      <c r="BG49" s="10">
        <v>0</v>
      </c>
      <c r="BH49" s="10">
        <v>0</v>
      </c>
      <c r="BI49" s="10">
        <v>0</v>
      </c>
      <c r="BJ49" s="10">
        <v>0</v>
      </c>
      <c r="BK49" s="10">
        <v>0</v>
      </c>
      <c r="BL49" s="10">
        <v>1547</v>
      </c>
      <c r="BM49" s="10">
        <v>561</v>
      </c>
      <c r="BN49" s="10">
        <v>8632</v>
      </c>
      <c r="BO49" s="10">
        <v>9193</v>
      </c>
      <c r="BP49" s="10">
        <v>37802</v>
      </c>
      <c r="BQ49" s="10">
        <v>48542</v>
      </c>
      <c r="BR49" s="4"/>
      <c r="BS49" s="20">
        <v>2155860</v>
      </c>
      <c r="BT49" s="20">
        <v>6046775</v>
      </c>
      <c r="BU49" s="20">
        <v>8202635</v>
      </c>
      <c r="BV49" s="20">
        <v>787429</v>
      </c>
      <c r="BW49" s="20">
        <v>5673412</v>
      </c>
      <c r="BX49" s="20">
        <v>14663476</v>
      </c>
      <c r="BY49" s="20">
        <v>0</v>
      </c>
      <c r="BZ49" s="20">
        <v>6488316</v>
      </c>
      <c r="CA49" s="4"/>
      <c r="CB49" s="10">
        <v>50</v>
      </c>
      <c r="CC49" s="10">
        <v>742</v>
      </c>
      <c r="CD49" s="10">
        <v>4432</v>
      </c>
      <c r="CE49" s="10">
        <v>24914</v>
      </c>
      <c r="CF49" s="10">
        <v>2971</v>
      </c>
      <c r="CG49" s="10">
        <v>32317</v>
      </c>
      <c r="CH49" s="10">
        <v>2834</v>
      </c>
      <c r="CI49" s="10">
        <v>14551</v>
      </c>
      <c r="CJ49" s="10">
        <v>1284</v>
      </c>
      <c r="CK49" s="10">
        <v>18669</v>
      </c>
      <c r="CL49" s="10">
        <v>1378</v>
      </c>
      <c r="CM49" s="10">
        <v>1719</v>
      </c>
      <c r="CN49" s="10">
        <v>35414</v>
      </c>
      <c r="CO49" s="10">
        <v>1100</v>
      </c>
      <c r="CP49" s="10">
        <v>1913</v>
      </c>
      <c r="CQ49" s="10">
        <v>21682</v>
      </c>
      <c r="CR49" s="10">
        <v>15206</v>
      </c>
      <c r="CS49" s="10">
        <v>5817</v>
      </c>
      <c r="CT49" s="4"/>
      <c r="CU49" s="10" t="s">
        <v>111</v>
      </c>
      <c r="CV49" s="10" t="s">
        <v>111</v>
      </c>
      <c r="CW49" s="10" t="s">
        <v>111</v>
      </c>
      <c r="CX49" s="10" t="s">
        <v>111</v>
      </c>
      <c r="CY49" s="10" t="s">
        <v>111</v>
      </c>
      <c r="CZ49" s="10" t="s">
        <v>111</v>
      </c>
      <c r="DA49" s="10" t="s">
        <v>111</v>
      </c>
      <c r="DB49" s="10" t="s">
        <v>111</v>
      </c>
      <c r="DC49" s="10" t="s">
        <v>111</v>
      </c>
      <c r="DD49" s="10" t="s">
        <v>111</v>
      </c>
    </row>
    <row r="50" spans="1:108" ht="15.75" customHeight="1" x14ac:dyDescent="0.2">
      <c r="A50" s="8" t="s">
        <v>157</v>
      </c>
      <c r="B50" s="4"/>
      <c r="C50" s="12">
        <v>14</v>
      </c>
      <c r="D50" s="14">
        <v>33344</v>
      </c>
      <c r="E50" s="12">
        <v>113</v>
      </c>
      <c r="F50" s="12">
        <v>4730</v>
      </c>
      <c r="G50" s="14">
        <v>74797</v>
      </c>
      <c r="H50" s="14">
        <v>2195</v>
      </c>
      <c r="I50" s="4"/>
      <c r="J50" s="12">
        <v>91</v>
      </c>
      <c r="K50" s="12">
        <v>18</v>
      </c>
      <c r="L50" s="12">
        <v>94</v>
      </c>
      <c r="M50" s="12">
        <v>38</v>
      </c>
      <c r="N50" s="12">
        <v>7</v>
      </c>
      <c r="O50" s="12">
        <v>248</v>
      </c>
      <c r="P50" s="14"/>
      <c r="Q50" s="14"/>
      <c r="R50" s="14"/>
      <c r="S50" s="14"/>
      <c r="T50" s="14"/>
      <c r="U50" s="14"/>
      <c r="V50" s="14"/>
      <c r="W50" s="14"/>
      <c r="X50" s="14"/>
      <c r="Y50" s="14"/>
      <c r="Z50" s="14"/>
      <c r="AA50" s="4"/>
      <c r="AB50" s="14">
        <v>2474</v>
      </c>
      <c r="AC50" s="14">
        <v>35957</v>
      </c>
      <c r="AD50" s="14" t="s">
        <v>111</v>
      </c>
      <c r="AE50" s="12">
        <v>517779</v>
      </c>
      <c r="AF50" s="12">
        <v>91366</v>
      </c>
      <c r="AG50" s="12"/>
      <c r="AH50" s="12">
        <v>11808</v>
      </c>
      <c r="AI50" s="12">
        <v>5583</v>
      </c>
      <c r="AJ50" s="14" t="s">
        <v>111</v>
      </c>
      <c r="AK50" s="14" t="s">
        <v>111</v>
      </c>
      <c r="AL50" s="4"/>
      <c r="AM50" s="12">
        <v>26735</v>
      </c>
      <c r="AN50" s="12">
        <v>33894</v>
      </c>
      <c r="AO50" s="12">
        <v>2303753</v>
      </c>
      <c r="AP50" s="12" t="s">
        <v>111</v>
      </c>
      <c r="AQ50" s="12" t="s">
        <v>111</v>
      </c>
      <c r="AR50" s="12">
        <v>748849</v>
      </c>
      <c r="AS50" s="12">
        <v>93608</v>
      </c>
      <c r="AT50" s="12">
        <v>318484</v>
      </c>
      <c r="AU50" s="12" t="s">
        <v>111</v>
      </c>
      <c r="AV50" s="12" t="s">
        <v>111</v>
      </c>
      <c r="AW50" s="14">
        <v>4982</v>
      </c>
      <c r="AX50" s="14">
        <v>1292</v>
      </c>
      <c r="AY50" s="14">
        <v>401005</v>
      </c>
      <c r="AZ50" s="12">
        <v>28</v>
      </c>
      <c r="BA50" s="12">
        <v>0</v>
      </c>
      <c r="BB50" s="12">
        <v>0</v>
      </c>
      <c r="BC50" s="12">
        <v>0</v>
      </c>
      <c r="BD50" s="12">
        <v>0</v>
      </c>
      <c r="BE50" s="12">
        <v>28</v>
      </c>
      <c r="BF50" s="12">
        <v>183</v>
      </c>
      <c r="BG50" s="12">
        <v>0</v>
      </c>
      <c r="BH50" s="12">
        <v>0</v>
      </c>
      <c r="BI50" s="12">
        <v>0</v>
      </c>
      <c r="BJ50" s="12">
        <v>0</v>
      </c>
      <c r="BK50" s="12">
        <v>183</v>
      </c>
      <c r="BL50" s="12">
        <v>4507</v>
      </c>
      <c r="BM50" s="12">
        <v>15507</v>
      </c>
      <c r="BN50" s="12">
        <v>10233</v>
      </c>
      <c r="BO50" s="12">
        <v>25740</v>
      </c>
      <c r="BP50" s="12">
        <v>82386</v>
      </c>
      <c r="BQ50" s="12">
        <v>112633</v>
      </c>
      <c r="BR50" s="4"/>
      <c r="BS50" s="21">
        <v>2885843</v>
      </c>
      <c r="BT50" s="21">
        <v>16136788</v>
      </c>
      <c r="BU50" s="21">
        <v>19022631</v>
      </c>
      <c r="BV50" s="21">
        <v>2870372</v>
      </c>
      <c r="BW50" s="21">
        <v>16830701</v>
      </c>
      <c r="BX50" s="21">
        <v>38723704</v>
      </c>
      <c r="BY50" s="21">
        <v>0</v>
      </c>
      <c r="BZ50" s="21">
        <v>15151394</v>
      </c>
      <c r="CA50" s="4"/>
      <c r="CB50" s="12"/>
      <c r="CC50" s="12">
        <v>4420</v>
      </c>
      <c r="CD50" s="12">
        <v>5792</v>
      </c>
      <c r="CE50" s="12">
        <v>36163</v>
      </c>
      <c r="CF50" s="12">
        <v>862</v>
      </c>
      <c r="CG50" s="12">
        <v>42817</v>
      </c>
      <c r="CH50" s="12">
        <v>3971</v>
      </c>
      <c r="CI50" s="12">
        <v>28303</v>
      </c>
      <c r="CJ50" s="12">
        <v>1174</v>
      </c>
      <c r="CK50" s="12">
        <v>33448</v>
      </c>
      <c r="CL50" s="12">
        <v>3700</v>
      </c>
      <c r="CM50" s="12">
        <v>3932</v>
      </c>
      <c r="CN50" s="12">
        <v>50449</v>
      </c>
      <c r="CO50" s="12">
        <v>2154</v>
      </c>
      <c r="CP50" s="12">
        <v>2789</v>
      </c>
      <c r="CQ50" s="12">
        <v>38391</v>
      </c>
      <c r="CR50" s="12">
        <v>95</v>
      </c>
      <c r="CS50" s="12">
        <v>35</v>
      </c>
      <c r="CT50" s="4"/>
      <c r="CU50" s="12">
        <v>7384</v>
      </c>
      <c r="CV50" s="12">
        <v>2159</v>
      </c>
      <c r="CW50" s="12">
        <v>9543</v>
      </c>
      <c r="CX50" s="12">
        <v>8748</v>
      </c>
      <c r="CY50" s="12">
        <v>434</v>
      </c>
      <c r="CZ50" s="12">
        <v>1297</v>
      </c>
      <c r="DA50" s="12">
        <v>18291</v>
      </c>
      <c r="DB50" s="12">
        <v>928653</v>
      </c>
      <c r="DC50" s="12">
        <v>178674</v>
      </c>
      <c r="DD50" s="12">
        <v>1107327</v>
      </c>
    </row>
    <row r="51" spans="1:108" ht="15.75" customHeight="1" x14ac:dyDescent="0.2">
      <c r="A51" s="7" t="s">
        <v>158</v>
      </c>
      <c r="B51" s="4"/>
      <c r="C51" s="10">
        <v>4</v>
      </c>
      <c r="D51" s="11">
        <v>15030</v>
      </c>
      <c r="E51" s="10">
        <v>91</v>
      </c>
      <c r="F51" s="10">
        <v>2645</v>
      </c>
      <c r="G51" s="11">
        <v>44623</v>
      </c>
      <c r="H51" s="15">
        <v>4155</v>
      </c>
      <c r="I51" s="4"/>
      <c r="J51" s="10">
        <v>41.8</v>
      </c>
      <c r="K51" s="10">
        <v>5.5</v>
      </c>
      <c r="L51" s="10">
        <v>23.8</v>
      </c>
      <c r="M51" s="10">
        <v>7</v>
      </c>
      <c r="N51" s="10">
        <v>0</v>
      </c>
      <c r="O51" s="10">
        <v>78.099999999999994</v>
      </c>
      <c r="P51" s="11">
        <v>0</v>
      </c>
      <c r="Q51" s="11">
        <v>0</v>
      </c>
      <c r="R51" s="11">
        <v>0</v>
      </c>
      <c r="S51" s="11">
        <v>0</v>
      </c>
      <c r="T51" s="11">
        <v>0</v>
      </c>
      <c r="U51" s="11">
        <v>0</v>
      </c>
      <c r="V51" s="11">
        <v>0</v>
      </c>
      <c r="W51" s="11">
        <v>0</v>
      </c>
      <c r="X51" s="11">
        <v>0</v>
      </c>
      <c r="Y51" s="11">
        <v>0</v>
      </c>
      <c r="Z51" s="11">
        <v>0</v>
      </c>
      <c r="AA51" s="4"/>
      <c r="AB51" s="11">
        <v>357</v>
      </c>
      <c r="AC51" s="11">
        <v>6974</v>
      </c>
      <c r="AD51" s="11">
        <v>41299</v>
      </c>
      <c r="AE51" s="10">
        <v>225604</v>
      </c>
      <c r="AF51" s="10">
        <v>45322</v>
      </c>
      <c r="AG51" s="10">
        <v>1983</v>
      </c>
      <c r="AH51" s="10">
        <v>6981</v>
      </c>
      <c r="AI51" s="10">
        <v>6177</v>
      </c>
      <c r="AJ51" s="11">
        <v>38157</v>
      </c>
      <c r="AK51" s="11">
        <v>1267302</v>
      </c>
      <c r="AL51" s="4"/>
      <c r="AM51" s="10">
        <v>8713</v>
      </c>
      <c r="AN51" s="10">
        <v>24192</v>
      </c>
      <c r="AO51" s="10">
        <v>960009</v>
      </c>
      <c r="AP51" s="10">
        <v>7777</v>
      </c>
      <c r="AQ51" s="10">
        <v>11192</v>
      </c>
      <c r="AR51" s="10">
        <v>237435</v>
      </c>
      <c r="AS51" s="10">
        <v>1128</v>
      </c>
      <c r="AT51" s="10">
        <v>24600</v>
      </c>
      <c r="AU51" s="10">
        <v>6090</v>
      </c>
      <c r="AV51" s="10">
        <v>951755</v>
      </c>
      <c r="AW51" s="11">
        <v>221</v>
      </c>
      <c r="AX51" s="11">
        <v>3846</v>
      </c>
      <c r="AY51" s="11">
        <v>303881</v>
      </c>
      <c r="AZ51" s="10">
        <v>4</v>
      </c>
      <c r="BA51" s="10">
        <v>9</v>
      </c>
      <c r="BB51" s="10">
        <v>0</v>
      </c>
      <c r="BC51" s="10">
        <v>9</v>
      </c>
      <c r="BD51" s="10">
        <v>0</v>
      </c>
      <c r="BE51" s="10">
        <v>13</v>
      </c>
      <c r="BF51" s="10">
        <v>56</v>
      </c>
      <c r="BG51" s="10">
        <v>9</v>
      </c>
      <c r="BH51" s="10">
        <v>0</v>
      </c>
      <c r="BI51" s="10">
        <v>9</v>
      </c>
      <c r="BJ51" s="10">
        <v>0</v>
      </c>
      <c r="BK51" s="10">
        <v>65</v>
      </c>
      <c r="BL51" s="10">
        <v>967</v>
      </c>
      <c r="BM51" s="10">
        <v>17715</v>
      </c>
      <c r="BN51" s="10">
        <v>8805</v>
      </c>
      <c r="BO51" s="10">
        <v>26520</v>
      </c>
      <c r="BP51" s="10">
        <v>39461</v>
      </c>
      <c r="BQ51" s="10">
        <v>66948</v>
      </c>
      <c r="BR51" s="4"/>
      <c r="BS51" s="20">
        <v>622054</v>
      </c>
      <c r="BT51" s="20">
        <v>5148908</v>
      </c>
      <c r="BU51" s="20">
        <v>5770962</v>
      </c>
      <c r="BV51" s="20">
        <v>501712</v>
      </c>
      <c r="BW51" s="20">
        <v>5346755</v>
      </c>
      <c r="BX51" s="20">
        <v>11619429</v>
      </c>
      <c r="BY51" s="20">
        <v>0</v>
      </c>
      <c r="BZ51" s="20">
        <v>5322322</v>
      </c>
      <c r="CA51" s="4"/>
      <c r="CB51" s="10">
        <v>143</v>
      </c>
      <c r="CC51" s="10">
        <v>156</v>
      </c>
      <c r="CD51" s="10">
        <v>2329</v>
      </c>
      <c r="CE51" s="10">
        <v>12192</v>
      </c>
      <c r="CF51" s="10">
        <v>440</v>
      </c>
      <c r="CG51" s="10">
        <v>14961</v>
      </c>
      <c r="CH51" s="10">
        <v>1609</v>
      </c>
      <c r="CI51" s="10">
        <v>9663</v>
      </c>
      <c r="CJ51" s="10">
        <v>611</v>
      </c>
      <c r="CK51" s="10">
        <v>11884</v>
      </c>
      <c r="CL51" s="10">
        <v>1093</v>
      </c>
      <c r="CM51" s="10">
        <v>2286</v>
      </c>
      <c r="CN51" s="10">
        <v>18340</v>
      </c>
      <c r="CO51" s="10">
        <v>726</v>
      </c>
      <c r="CP51" s="10">
        <v>1160</v>
      </c>
      <c r="CQ51" s="10">
        <v>13770</v>
      </c>
      <c r="CR51" s="10">
        <v>724</v>
      </c>
      <c r="CS51" s="10">
        <v>374</v>
      </c>
      <c r="CT51" s="4"/>
      <c r="CU51" s="10">
        <v>9843</v>
      </c>
      <c r="CV51" s="10">
        <v>26</v>
      </c>
      <c r="CW51" s="10">
        <v>9869</v>
      </c>
      <c r="CX51" s="10">
        <v>167</v>
      </c>
      <c r="CY51" s="10">
        <v>119</v>
      </c>
      <c r="CZ51" s="10">
        <v>1184</v>
      </c>
      <c r="DA51" s="10">
        <v>10036</v>
      </c>
      <c r="DB51" s="10">
        <v>2255687</v>
      </c>
      <c r="DC51" s="10">
        <v>0</v>
      </c>
      <c r="DD51" s="10">
        <v>2255687</v>
      </c>
    </row>
    <row r="52" spans="1:108" ht="15.75" customHeight="1" x14ac:dyDescent="0.2">
      <c r="A52" s="8" t="s">
        <v>159</v>
      </c>
      <c r="B52" s="4"/>
      <c r="C52" s="12">
        <v>9</v>
      </c>
      <c r="D52" s="14">
        <v>28749</v>
      </c>
      <c r="E52" s="12">
        <v>107</v>
      </c>
      <c r="F52" s="12">
        <v>4049</v>
      </c>
      <c r="G52" s="14"/>
      <c r="H52" s="14" t="s">
        <v>111</v>
      </c>
      <c r="I52" s="4"/>
      <c r="J52" s="12">
        <v>53</v>
      </c>
      <c r="K52" s="12">
        <v>1</v>
      </c>
      <c r="L52" s="12">
        <v>90.8</v>
      </c>
      <c r="M52" s="12">
        <v>5.7</v>
      </c>
      <c r="N52" s="12">
        <v>6</v>
      </c>
      <c r="O52" s="12">
        <v>156.5</v>
      </c>
      <c r="P52" s="14"/>
      <c r="Q52" s="14"/>
      <c r="R52" s="14"/>
      <c r="S52" s="14"/>
      <c r="T52" s="14"/>
      <c r="U52" s="14"/>
      <c r="V52" s="14"/>
      <c r="W52" s="14"/>
      <c r="X52" s="14"/>
      <c r="Y52" s="14"/>
      <c r="Z52" s="14"/>
      <c r="AA52" s="4"/>
      <c r="AB52" s="14"/>
      <c r="AC52" s="14"/>
      <c r="AD52" s="14">
        <v>21596</v>
      </c>
      <c r="AE52" s="12">
        <v>254241</v>
      </c>
      <c r="AF52" s="12">
        <v>93581</v>
      </c>
      <c r="AG52" s="12">
        <v>58</v>
      </c>
      <c r="AH52" s="12">
        <v>5078</v>
      </c>
      <c r="AI52" s="12">
        <v>7290</v>
      </c>
      <c r="AJ52" s="14"/>
      <c r="AK52" s="14"/>
      <c r="AL52" s="4"/>
      <c r="AM52" s="12">
        <v>14168</v>
      </c>
      <c r="AN52" s="12">
        <v>6884</v>
      </c>
      <c r="AO52" s="12">
        <v>2604749</v>
      </c>
      <c r="AP52" s="12" t="s">
        <v>111</v>
      </c>
      <c r="AQ52" s="12" t="s">
        <v>111</v>
      </c>
      <c r="AR52" s="12">
        <v>672789</v>
      </c>
      <c r="AS52" s="12">
        <v>34920</v>
      </c>
      <c r="AT52" s="12">
        <v>24461</v>
      </c>
      <c r="AU52" s="12">
        <v>35942</v>
      </c>
      <c r="AV52" s="12" t="s">
        <v>111</v>
      </c>
      <c r="AW52" s="14" t="s">
        <v>111</v>
      </c>
      <c r="AX52" s="14" t="s">
        <v>111</v>
      </c>
      <c r="AY52" s="14">
        <v>493941</v>
      </c>
      <c r="AZ52" s="12">
        <v>5</v>
      </c>
      <c r="BA52" s="12">
        <v>416</v>
      </c>
      <c r="BB52" s="12">
        <v>400</v>
      </c>
      <c r="BC52" s="12">
        <v>816</v>
      </c>
      <c r="BD52" s="12">
        <v>135</v>
      </c>
      <c r="BE52" s="12">
        <v>956</v>
      </c>
      <c r="BF52" s="12">
        <v>76</v>
      </c>
      <c r="BG52" s="12">
        <v>8</v>
      </c>
      <c r="BH52" s="12">
        <v>203</v>
      </c>
      <c r="BI52" s="12">
        <v>211</v>
      </c>
      <c r="BJ52" s="12">
        <v>53</v>
      </c>
      <c r="BK52" s="12">
        <v>340</v>
      </c>
      <c r="BL52" s="12">
        <v>3791</v>
      </c>
      <c r="BM52" s="12">
        <v>17442</v>
      </c>
      <c r="BN52" s="12">
        <v>9271</v>
      </c>
      <c r="BO52" s="12">
        <v>26713</v>
      </c>
      <c r="BP52" s="12">
        <v>62079</v>
      </c>
      <c r="BQ52" s="12">
        <v>92583</v>
      </c>
      <c r="BR52" s="4"/>
      <c r="BS52" s="21">
        <v>1774554</v>
      </c>
      <c r="BT52" s="21">
        <v>9584270</v>
      </c>
      <c r="BU52" s="21">
        <v>11358824</v>
      </c>
      <c r="BV52" s="21">
        <v>3408986</v>
      </c>
      <c r="BW52" s="21">
        <v>8962759</v>
      </c>
      <c r="BX52" s="21">
        <v>23730569</v>
      </c>
      <c r="BY52" s="21">
        <v>291214</v>
      </c>
      <c r="BZ52" s="21">
        <v>9982158</v>
      </c>
      <c r="CA52" s="4"/>
      <c r="CB52" s="12">
        <v>7</v>
      </c>
      <c r="CC52" s="12">
        <v>327</v>
      </c>
      <c r="CD52" s="12">
        <v>2620</v>
      </c>
      <c r="CE52" s="12">
        <v>18326</v>
      </c>
      <c r="CF52" s="12">
        <v>412</v>
      </c>
      <c r="CG52" s="12">
        <v>21358</v>
      </c>
      <c r="CH52" s="12">
        <v>2019</v>
      </c>
      <c r="CI52" s="12">
        <v>15948</v>
      </c>
      <c r="CJ52" s="12">
        <v>813</v>
      </c>
      <c r="CK52" s="12">
        <v>18781</v>
      </c>
      <c r="CL52" s="12">
        <v>2072</v>
      </c>
      <c r="CM52" s="12">
        <v>2577</v>
      </c>
      <c r="CN52" s="12">
        <v>26007</v>
      </c>
      <c r="CO52" s="12">
        <v>1611</v>
      </c>
      <c r="CP52" s="12">
        <v>2177</v>
      </c>
      <c r="CQ52" s="12">
        <v>22569</v>
      </c>
      <c r="CR52" s="12">
        <v>1583</v>
      </c>
      <c r="CS52" s="12">
        <v>627</v>
      </c>
      <c r="CT52" s="4"/>
      <c r="CU52" s="12">
        <v>2367</v>
      </c>
      <c r="CV52" s="12">
        <v>0</v>
      </c>
      <c r="CW52" s="12">
        <v>2367</v>
      </c>
      <c r="CX52" s="12">
        <v>1481</v>
      </c>
      <c r="CY52" s="12">
        <v>355</v>
      </c>
      <c r="CZ52" s="12">
        <v>445</v>
      </c>
      <c r="DA52" s="12">
        <v>3848</v>
      </c>
      <c r="DB52" s="12">
        <v>501344</v>
      </c>
      <c r="DC52" s="12">
        <v>172326</v>
      </c>
      <c r="DD52" s="12">
        <v>673670</v>
      </c>
    </row>
    <row r="53" spans="1:108" ht="15.75" customHeight="1" x14ac:dyDescent="0.2">
      <c r="A53" s="7" t="s">
        <v>160</v>
      </c>
      <c r="B53" s="4"/>
      <c r="C53" s="10">
        <v>2</v>
      </c>
      <c r="D53" s="11">
        <v>0</v>
      </c>
      <c r="E53" s="10">
        <v>80</v>
      </c>
      <c r="F53" s="10">
        <v>872</v>
      </c>
      <c r="G53" s="11">
        <v>0</v>
      </c>
      <c r="H53" s="11">
        <v>200</v>
      </c>
      <c r="I53" s="4"/>
      <c r="J53" s="10">
        <v>28.8</v>
      </c>
      <c r="K53" s="10">
        <v>5.0999999999999996</v>
      </c>
      <c r="L53" s="10">
        <v>22.9</v>
      </c>
      <c r="M53" s="10">
        <v>4</v>
      </c>
      <c r="N53" s="10">
        <v>2</v>
      </c>
      <c r="O53" s="10">
        <v>62.8</v>
      </c>
      <c r="P53" s="11"/>
      <c r="Q53" s="11"/>
      <c r="R53" s="11"/>
      <c r="S53" s="11"/>
      <c r="T53" s="11"/>
      <c r="U53" s="11"/>
      <c r="V53" s="11"/>
      <c r="W53" s="11"/>
      <c r="X53" s="11"/>
      <c r="Y53" s="11"/>
      <c r="Z53" s="11"/>
      <c r="AA53" s="4"/>
      <c r="AB53" s="11">
        <v>671</v>
      </c>
      <c r="AC53" s="11">
        <v>10367</v>
      </c>
      <c r="AD53" s="11">
        <v>15898</v>
      </c>
      <c r="AE53" s="10">
        <v>164408</v>
      </c>
      <c r="AF53" s="10">
        <v>5407</v>
      </c>
      <c r="AG53" s="10">
        <v>424</v>
      </c>
      <c r="AH53" s="10">
        <v>2015</v>
      </c>
      <c r="AI53" s="10">
        <v>2979</v>
      </c>
      <c r="AJ53" s="11"/>
      <c r="AK53" s="11">
        <v>603414</v>
      </c>
      <c r="AL53" s="4"/>
      <c r="AM53" s="10">
        <v>10789</v>
      </c>
      <c r="AN53" s="10">
        <v>11788</v>
      </c>
      <c r="AO53" s="10">
        <v>861739</v>
      </c>
      <c r="AP53" s="16">
        <v>10444</v>
      </c>
      <c r="AQ53" s="16">
        <v>10874</v>
      </c>
      <c r="AR53" s="10">
        <v>222785</v>
      </c>
      <c r="AS53" s="10">
        <v>3484</v>
      </c>
      <c r="AT53" s="10">
        <v>178787</v>
      </c>
      <c r="AU53" s="10">
        <v>21864</v>
      </c>
      <c r="AV53" s="10" t="s">
        <v>111</v>
      </c>
      <c r="AW53" s="11">
        <v>1858</v>
      </c>
      <c r="AX53" s="11">
        <v>112</v>
      </c>
      <c r="AY53" s="11">
        <v>192647</v>
      </c>
      <c r="AZ53" s="10">
        <v>2</v>
      </c>
      <c r="BA53" s="10">
        <v>20</v>
      </c>
      <c r="BB53" s="10">
        <v>0</v>
      </c>
      <c r="BC53" s="10">
        <v>20</v>
      </c>
      <c r="BD53" s="10">
        <v>1</v>
      </c>
      <c r="BE53" s="10">
        <v>23</v>
      </c>
      <c r="BF53" s="10">
        <v>26</v>
      </c>
      <c r="BG53" s="10">
        <v>9</v>
      </c>
      <c r="BH53" s="10">
        <v>197</v>
      </c>
      <c r="BI53" s="10">
        <v>206</v>
      </c>
      <c r="BJ53" s="10">
        <v>0</v>
      </c>
      <c r="BK53" s="10">
        <v>232</v>
      </c>
      <c r="BL53" s="10">
        <v>1792</v>
      </c>
      <c r="BM53" s="10">
        <v>9253</v>
      </c>
      <c r="BN53" s="10">
        <v>8138</v>
      </c>
      <c r="BO53" s="10">
        <v>17391</v>
      </c>
      <c r="BP53" s="10">
        <v>55959</v>
      </c>
      <c r="BQ53" s="10">
        <v>75142</v>
      </c>
      <c r="BR53" s="4"/>
      <c r="BS53" s="20">
        <v>951352</v>
      </c>
      <c r="BT53" s="20">
        <v>4075871</v>
      </c>
      <c r="BU53" s="20">
        <v>5027223</v>
      </c>
      <c r="BV53" s="20">
        <v>772628</v>
      </c>
      <c r="BW53" s="20">
        <v>3895219</v>
      </c>
      <c r="BX53" s="20">
        <v>9695070</v>
      </c>
      <c r="BY53" s="20">
        <v>0</v>
      </c>
      <c r="BZ53" s="20">
        <v>4117002</v>
      </c>
      <c r="CA53" s="4"/>
      <c r="CB53" s="10">
        <v>37</v>
      </c>
      <c r="CC53" s="10">
        <v>516</v>
      </c>
      <c r="CD53" s="10">
        <v>2147</v>
      </c>
      <c r="CE53" s="10">
        <v>10177</v>
      </c>
      <c r="CF53" s="10">
        <v>570</v>
      </c>
      <c r="CG53" s="10">
        <v>12894</v>
      </c>
      <c r="CH53" s="10">
        <v>1244</v>
      </c>
      <c r="CI53" s="10">
        <v>8122</v>
      </c>
      <c r="CJ53" s="10">
        <v>484</v>
      </c>
      <c r="CK53" s="10">
        <v>9850</v>
      </c>
      <c r="CL53" s="10">
        <v>872</v>
      </c>
      <c r="CM53" s="10">
        <v>1050</v>
      </c>
      <c r="CN53" s="10">
        <v>14816</v>
      </c>
      <c r="CO53" s="10">
        <v>636</v>
      </c>
      <c r="CP53" s="10">
        <v>847</v>
      </c>
      <c r="CQ53" s="10">
        <v>11333</v>
      </c>
      <c r="CR53" s="10">
        <v>1132</v>
      </c>
      <c r="CS53" s="10">
        <v>580</v>
      </c>
      <c r="CT53" s="4"/>
      <c r="CU53" s="10">
        <v>5098</v>
      </c>
      <c r="CV53" s="10">
        <v>0</v>
      </c>
      <c r="CW53" s="10">
        <v>5098</v>
      </c>
      <c r="CX53" s="10">
        <v>2939</v>
      </c>
      <c r="CY53" s="10">
        <v>65</v>
      </c>
      <c r="CZ53" s="10">
        <v>561</v>
      </c>
      <c r="DA53" s="10">
        <v>8037</v>
      </c>
      <c r="DB53" s="10">
        <v>818717</v>
      </c>
      <c r="DC53" s="10">
        <v>158640</v>
      </c>
      <c r="DD53" s="10">
        <v>977357</v>
      </c>
    </row>
    <row r="54" spans="1:108" ht="15.75" customHeight="1" x14ac:dyDescent="0.2">
      <c r="A54" s="8" t="s">
        <v>161</v>
      </c>
      <c r="B54" s="4"/>
      <c r="C54" s="12">
        <v>5</v>
      </c>
      <c r="D54" s="14">
        <v>15944</v>
      </c>
      <c r="E54" s="12">
        <v>86</v>
      </c>
      <c r="F54" s="12">
        <v>2840</v>
      </c>
      <c r="G54" s="14">
        <v>20439</v>
      </c>
      <c r="H54" s="14">
        <v>0</v>
      </c>
      <c r="I54" s="4"/>
      <c r="J54" s="12">
        <v>47.2</v>
      </c>
      <c r="K54" s="12">
        <v>0</v>
      </c>
      <c r="L54" s="12">
        <v>64.099999999999994</v>
      </c>
      <c r="M54" s="12">
        <v>4.5</v>
      </c>
      <c r="N54" s="12">
        <v>0</v>
      </c>
      <c r="O54" s="12">
        <v>115.8</v>
      </c>
      <c r="P54" s="14"/>
      <c r="Q54" s="14"/>
      <c r="R54" s="14"/>
      <c r="S54" s="14"/>
      <c r="T54" s="14"/>
      <c r="U54" s="14"/>
      <c r="V54" s="14"/>
      <c r="W54" s="14"/>
      <c r="X54" s="14"/>
      <c r="Y54" s="14"/>
      <c r="Z54" s="14"/>
      <c r="AA54" s="4"/>
      <c r="AB54" s="14">
        <v>548</v>
      </c>
      <c r="AC54" s="14">
        <v>13810</v>
      </c>
      <c r="AD54" s="14">
        <v>3701</v>
      </c>
      <c r="AE54" s="12">
        <v>295613</v>
      </c>
      <c r="AF54" s="12">
        <v>33988</v>
      </c>
      <c r="AG54" s="12">
        <v>195</v>
      </c>
      <c r="AH54" s="12">
        <v>2897</v>
      </c>
      <c r="AI54" s="12">
        <v>7109</v>
      </c>
      <c r="AJ54" s="14">
        <v>7852</v>
      </c>
      <c r="AK54" s="14">
        <v>0</v>
      </c>
      <c r="AL54" s="4"/>
      <c r="AM54" s="12">
        <v>9155</v>
      </c>
      <c r="AN54" s="12">
        <v>2429</v>
      </c>
      <c r="AO54" s="12">
        <v>1147540</v>
      </c>
      <c r="AP54" s="12">
        <v>6056</v>
      </c>
      <c r="AQ54" s="12">
        <v>658</v>
      </c>
      <c r="AR54" s="12">
        <v>273920</v>
      </c>
      <c r="AS54" s="12">
        <v>17706</v>
      </c>
      <c r="AT54" s="12">
        <v>19550</v>
      </c>
      <c r="AU54" s="12">
        <v>21840</v>
      </c>
      <c r="AV54" s="12">
        <v>895044</v>
      </c>
      <c r="AW54" s="14">
        <v>0</v>
      </c>
      <c r="AX54" s="14">
        <v>0</v>
      </c>
      <c r="AY54" s="14">
        <v>0</v>
      </c>
      <c r="AZ54" s="12">
        <v>9</v>
      </c>
      <c r="BA54" s="12">
        <v>203</v>
      </c>
      <c r="BB54" s="12">
        <v>0</v>
      </c>
      <c r="BC54" s="12">
        <v>203</v>
      </c>
      <c r="BD54" s="12">
        <v>185</v>
      </c>
      <c r="BE54" s="12">
        <v>397</v>
      </c>
      <c r="BF54" s="12">
        <v>9</v>
      </c>
      <c r="BG54" s="12">
        <v>34</v>
      </c>
      <c r="BH54" s="12">
        <v>0</v>
      </c>
      <c r="BI54" s="12">
        <v>34</v>
      </c>
      <c r="BJ54" s="12">
        <v>0</v>
      </c>
      <c r="BK54" s="12">
        <v>43</v>
      </c>
      <c r="BL54" s="12">
        <v>869</v>
      </c>
      <c r="BM54" s="12">
        <v>21451</v>
      </c>
      <c r="BN54" s="12">
        <v>10671</v>
      </c>
      <c r="BO54" s="12">
        <v>32122</v>
      </c>
      <c r="BP54" s="12">
        <v>100961</v>
      </c>
      <c r="BQ54" s="12">
        <v>133952</v>
      </c>
      <c r="BR54" s="4"/>
      <c r="BS54" s="21">
        <v>1643801</v>
      </c>
      <c r="BT54" s="21">
        <v>6739973</v>
      </c>
      <c r="BU54" s="21">
        <v>8383774</v>
      </c>
      <c r="BV54" s="21">
        <v>777163</v>
      </c>
      <c r="BW54" s="21">
        <v>5790150</v>
      </c>
      <c r="BX54" s="21">
        <v>14951087</v>
      </c>
      <c r="BY54" s="21">
        <v>0</v>
      </c>
      <c r="BZ54" s="21">
        <v>6993228</v>
      </c>
      <c r="CA54" s="4"/>
      <c r="CB54" s="12">
        <v>21</v>
      </c>
      <c r="CC54" s="12">
        <v>0</v>
      </c>
      <c r="CD54" s="12">
        <v>3183</v>
      </c>
      <c r="CE54" s="12">
        <v>17699</v>
      </c>
      <c r="CF54" s="12">
        <v>744</v>
      </c>
      <c r="CG54" s="12">
        <v>21626</v>
      </c>
      <c r="CH54" s="12">
        <v>1924</v>
      </c>
      <c r="CI54" s="12">
        <v>14344</v>
      </c>
      <c r="CJ54" s="12">
        <v>737</v>
      </c>
      <c r="CK54" s="12">
        <v>17005</v>
      </c>
      <c r="CL54" s="12">
        <v>3474</v>
      </c>
      <c r="CM54" s="12">
        <v>2760</v>
      </c>
      <c r="CN54" s="12">
        <v>27860</v>
      </c>
      <c r="CO54" s="12">
        <v>930</v>
      </c>
      <c r="CP54" s="12">
        <v>1060</v>
      </c>
      <c r="CQ54" s="12">
        <v>18995</v>
      </c>
      <c r="CR54" s="12">
        <v>1221</v>
      </c>
      <c r="CS54" s="12">
        <v>463</v>
      </c>
      <c r="CT54" s="4"/>
      <c r="CU54" s="12">
        <v>3579</v>
      </c>
      <c r="CV54" s="12">
        <v>7923</v>
      </c>
      <c r="CW54" s="12">
        <v>11502</v>
      </c>
      <c r="CX54" s="12">
        <v>341</v>
      </c>
      <c r="CY54" s="12">
        <v>28</v>
      </c>
      <c r="CZ54" s="12">
        <v>801</v>
      </c>
      <c r="DA54" s="12">
        <v>11843</v>
      </c>
      <c r="DB54" s="12">
        <v>715268</v>
      </c>
      <c r="DC54" s="12">
        <v>494</v>
      </c>
      <c r="DD54" s="12">
        <v>715762</v>
      </c>
    </row>
    <row r="55" spans="1:108" x14ac:dyDescent="0.2">
      <c r="A55" s="17" t="s">
        <v>162</v>
      </c>
      <c r="B55" s="4"/>
      <c r="C55" s="19">
        <f>SUM(C5:C44)</f>
        <v>191</v>
      </c>
      <c r="D55" s="18"/>
      <c r="E55" s="19">
        <f>SUM(E5:E44)</f>
        <v>3247.6800000000003</v>
      </c>
      <c r="F55" s="19">
        <f>SUM(F5:F44)</f>
        <v>85757</v>
      </c>
      <c r="G55" s="18"/>
      <c r="H55" s="18"/>
      <c r="I55" s="4"/>
      <c r="J55" s="19">
        <f t="shared" ref="J55:O55" si="0">SUM(J5:J44)</f>
        <v>1632.76</v>
      </c>
      <c r="K55" s="19">
        <f t="shared" si="0"/>
        <v>983.75999999999976</v>
      </c>
      <c r="L55" s="19">
        <f t="shared" si="0"/>
        <v>840.53999999999985</v>
      </c>
      <c r="M55" s="19">
        <f t="shared" si="0"/>
        <v>281.20000000000005</v>
      </c>
      <c r="N55" s="19">
        <f t="shared" si="0"/>
        <v>45.14</v>
      </c>
      <c r="O55" s="19">
        <f t="shared" si="0"/>
        <v>3783.3999999999996</v>
      </c>
      <c r="P55" s="18"/>
      <c r="Q55" s="18"/>
      <c r="R55" s="18"/>
      <c r="S55" s="18"/>
      <c r="T55" s="18"/>
      <c r="U55" s="18"/>
      <c r="V55" s="18"/>
      <c r="W55" s="18"/>
      <c r="X55" s="18"/>
      <c r="Y55" s="18"/>
      <c r="Z55" s="18"/>
      <c r="AA55" s="4"/>
      <c r="AB55" s="18"/>
      <c r="AC55" s="18"/>
      <c r="AD55" s="18"/>
      <c r="AE55" s="19">
        <f>SUM(AE5:AE44)</f>
        <v>11783856</v>
      </c>
      <c r="AF55" s="19">
        <f>SUM(AF5:AF44)</f>
        <v>1237863</v>
      </c>
      <c r="AG55" s="19">
        <f>SUM(AG5:AG44)</f>
        <v>106201</v>
      </c>
      <c r="AH55" s="19">
        <f>SUM(AH5:AH44)</f>
        <v>220327</v>
      </c>
      <c r="AI55" s="19">
        <f>SUM(AI5:AI44)</f>
        <v>289262</v>
      </c>
      <c r="AJ55" s="18"/>
      <c r="AK55" s="18"/>
      <c r="AL55" s="4"/>
      <c r="AM55" s="19">
        <f t="shared" ref="AM55:AV55" si="1">SUM(AM5:AM44)</f>
        <v>1300950</v>
      </c>
      <c r="AN55" s="19">
        <f t="shared" si="1"/>
        <v>956833</v>
      </c>
      <c r="AO55" s="19">
        <f t="shared" si="1"/>
        <v>31346963</v>
      </c>
      <c r="AP55" s="19">
        <f t="shared" si="1"/>
        <v>436557</v>
      </c>
      <c r="AQ55" s="19">
        <f t="shared" si="1"/>
        <v>325720</v>
      </c>
      <c r="AR55" s="19">
        <f t="shared" si="1"/>
        <v>13881798</v>
      </c>
      <c r="AS55" s="19">
        <f t="shared" si="1"/>
        <v>806663</v>
      </c>
      <c r="AT55" s="19">
        <f t="shared" si="1"/>
        <v>4685748</v>
      </c>
      <c r="AU55" s="19">
        <f t="shared" si="1"/>
        <v>3605861</v>
      </c>
      <c r="AV55" s="19">
        <f t="shared" si="1"/>
        <v>14705973</v>
      </c>
      <c r="AW55" s="18"/>
      <c r="AX55" s="18"/>
      <c r="AY55" s="18"/>
      <c r="AZ55" s="19">
        <f t="shared" ref="AZ55:BQ55" si="2">SUM(AZ5:AZ44)</f>
        <v>513</v>
      </c>
      <c r="BA55" s="19">
        <f t="shared" si="2"/>
        <v>47320</v>
      </c>
      <c r="BB55" s="19">
        <f t="shared" si="2"/>
        <v>1656</v>
      </c>
      <c r="BC55" s="19">
        <f t="shared" si="2"/>
        <v>48349</v>
      </c>
      <c r="BD55" s="19">
        <f t="shared" si="2"/>
        <v>55215</v>
      </c>
      <c r="BE55" s="19">
        <f t="shared" si="2"/>
        <v>103527</v>
      </c>
      <c r="BF55" s="19">
        <f t="shared" si="2"/>
        <v>3356</v>
      </c>
      <c r="BG55" s="19">
        <f t="shared" si="2"/>
        <v>2653</v>
      </c>
      <c r="BH55" s="19">
        <f t="shared" si="2"/>
        <v>1184</v>
      </c>
      <c r="BI55" s="19">
        <f t="shared" si="2"/>
        <v>3727</v>
      </c>
      <c r="BJ55" s="19">
        <f t="shared" si="2"/>
        <v>35693</v>
      </c>
      <c r="BK55" s="19">
        <f t="shared" si="2"/>
        <v>42499</v>
      </c>
      <c r="BL55" s="19">
        <f t="shared" si="2"/>
        <v>57283</v>
      </c>
      <c r="BM55" s="19">
        <f t="shared" si="2"/>
        <v>732056</v>
      </c>
      <c r="BN55" s="19">
        <f t="shared" si="2"/>
        <v>328377</v>
      </c>
      <c r="BO55" s="19">
        <f t="shared" si="2"/>
        <v>1051356</v>
      </c>
      <c r="BP55" s="19">
        <f t="shared" si="2"/>
        <v>1915854</v>
      </c>
      <c r="BQ55" s="19">
        <f t="shared" si="2"/>
        <v>2970493</v>
      </c>
      <c r="BR55" s="4"/>
      <c r="BS55" s="22">
        <f t="shared" ref="BS55:BZ55" si="3">SUM(BS5:BS44)</f>
        <v>76070956</v>
      </c>
      <c r="BT55" s="22">
        <f t="shared" si="3"/>
        <v>221834145</v>
      </c>
      <c r="BU55" s="22">
        <f t="shared" si="3"/>
        <v>297905101</v>
      </c>
      <c r="BV55" s="22">
        <f t="shared" si="3"/>
        <v>50643453</v>
      </c>
      <c r="BW55" s="22">
        <f t="shared" si="3"/>
        <v>349976845</v>
      </c>
      <c r="BX55" s="22">
        <f t="shared" si="3"/>
        <v>698525399</v>
      </c>
      <c r="BY55" s="22">
        <f t="shared" si="3"/>
        <v>16896067</v>
      </c>
      <c r="BZ55" s="22">
        <f t="shared" si="3"/>
        <v>249475930</v>
      </c>
      <c r="CA55" s="4"/>
      <c r="CB55" s="19">
        <f t="shared" ref="CB55:CS55" si="4">SUM(CB5:CB44)</f>
        <v>10882</v>
      </c>
      <c r="CC55" s="19">
        <f t="shared" si="4"/>
        <v>74492</v>
      </c>
      <c r="CD55" s="19">
        <f t="shared" si="4"/>
        <v>282078</v>
      </c>
      <c r="CE55" s="19">
        <f t="shared" si="4"/>
        <v>954816</v>
      </c>
      <c r="CF55" s="19">
        <f t="shared" si="4"/>
        <v>115901</v>
      </c>
      <c r="CG55" s="19">
        <f t="shared" si="4"/>
        <v>1352795</v>
      </c>
      <c r="CH55" s="19">
        <f t="shared" si="4"/>
        <v>173944</v>
      </c>
      <c r="CI55" s="19">
        <f t="shared" si="4"/>
        <v>721366</v>
      </c>
      <c r="CJ55" s="19">
        <f t="shared" si="4"/>
        <v>55183</v>
      </c>
      <c r="CK55" s="19">
        <f t="shared" si="4"/>
        <v>950493</v>
      </c>
      <c r="CL55" s="19">
        <f t="shared" si="4"/>
        <v>52996</v>
      </c>
      <c r="CM55" s="19">
        <f t="shared" si="4"/>
        <v>65319</v>
      </c>
      <c r="CN55" s="19">
        <f t="shared" si="4"/>
        <v>1471110</v>
      </c>
      <c r="CO55" s="19">
        <f t="shared" si="4"/>
        <v>44089</v>
      </c>
      <c r="CP55" s="19">
        <f t="shared" si="4"/>
        <v>58637</v>
      </c>
      <c r="CQ55" s="19">
        <f t="shared" si="4"/>
        <v>1053219</v>
      </c>
      <c r="CR55" s="19">
        <f t="shared" si="4"/>
        <v>186057</v>
      </c>
      <c r="CS55" s="19">
        <f t="shared" si="4"/>
        <v>101507</v>
      </c>
      <c r="CT55" s="4"/>
      <c r="CU55" s="19">
        <f t="shared" ref="CU55:DD55" si="5">SUM(CU5:CU44)</f>
        <v>334369</v>
      </c>
      <c r="CV55" s="19">
        <f t="shared" si="5"/>
        <v>323937</v>
      </c>
      <c r="CW55" s="19">
        <f t="shared" si="5"/>
        <v>646676</v>
      </c>
      <c r="CX55" s="19">
        <f t="shared" si="5"/>
        <v>769275</v>
      </c>
      <c r="CY55" s="19">
        <f t="shared" si="5"/>
        <v>83038</v>
      </c>
      <c r="CZ55" s="19">
        <f t="shared" si="5"/>
        <v>127425</v>
      </c>
      <c r="DA55" s="19">
        <f t="shared" si="5"/>
        <v>1389196</v>
      </c>
      <c r="DB55" s="19">
        <f t="shared" si="5"/>
        <v>32486922</v>
      </c>
      <c r="DC55" s="19">
        <f t="shared" si="5"/>
        <v>17211781</v>
      </c>
      <c r="DD55" s="19">
        <f t="shared" si="5"/>
        <v>49171643</v>
      </c>
    </row>
    <row r="56" spans="1:108" x14ac:dyDescent="0.2">
      <c r="A56" s="17" t="s">
        <v>163</v>
      </c>
      <c r="B56" s="4"/>
      <c r="C56" s="19">
        <f>SUM(C45:C54)</f>
        <v>42</v>
      </c>
      <c r="D56" s="18"/>
      <c r="E56" s="19">
        <f>SUM(E45:E54)</f>
        <v>726</v>
      </c>
      <c r="F56" s="19">
        <f>SUM(F45:F54)</f>
        <v>19812</v>
      </c>
      <c r="G56" s="18"/>
      <c r="H56" s="18"/>
      <c r="I56" s="4"/>
      <c r="J56" s="19">
        <f t="shared" ref="J56:O56" si="6">SUM(J45:J54)</f>
        <v>359.2</v>
      </c>
      <c r="K56" s="19">
        <f t="shared" si="6"/>
        <v>34.799999999999997</v>
      </c>
      <c r="L56" s="19">
        <f t="shared" si="6"/>
        <v>373.4</v>
      </c>
      <c r="M56" s="19">
        <f t="shared" si="6"/>
        <v>60.2</v>
      </c>
      <c r="N56" s="19">
        <f t="shared" si="6"/>
        <v>22</v>
      </c>
      <c r="O56" s="19">
        <f t="shared" si="6"/>
        <v>849.59999999999991</v>
      </c>
      <c r="P56" s="18"/>
      <c r="Q56" s="18"/>
      <c r="R56" s="18"/>
      <c r="S56" s="18"/>
      <c r="T56" s="18"/>
      <c r="U56" s="18"/>
      <c r="V56" s="18"/>
      <c r="W56" s="18"/>
      <c r="X56" s="18"/>
      <c r="Y56" s="18"/>
      <c r="Z56" s="18"/>
      <c r="AA56" s="4"/>
      <c r="AB56" s="18"/>
      <c r="AC56" s="18"/>
      <c r="AD56" s="18"/>
      <c r="AE56" s="19">
        <f>SUM(AE45:AE54)</f>
        <v>2121966</v>
      </c>
      <c r="AF56" s="19">
        <f>SUM(AF45:AF54)</f>
        <v>336141</v>
      </c>
      <c r="AG56" s="19">
        <f>SUM(AG45:AG54)</f>
        <v>3738</v>
      </c>
      <c r="AH56" s="19">
        <f>SUM(AH45:AH54)</f>
        <v>47151</v>
      </c>
      <c r="AI56" s="19">
        <f>SUM(AI45:AI54)</f>
        <v>37664</v>
      </c>
      <c r="AJ56" s="18"/>
      <c r="AK56" s="18"/>
      <c r="AL56" s="4"/>
      <c r="AM56" s="19">
        <f t="shared" ref="AM56:AV56" si="7">SUM(AM45:AM54)</f>
        <v>124873</v>
      </c>
      <c r="AN56" s="19">
        <f t="shared" si="7"/>
        <v>108282</v>
      </c>
      <c r="AO56" s="19">
        <f t="shared" si="7"/>
        <v>9302654</v>
      </c>
      <c r="AP56" s="19">
        <f t="shared" si="7"/>
        <v>45088</v>
      </c>
      <c r="AQ56" s="19">
        <f t="shared" si="7"/>
        <v>39639</v>
      </c>
      <c r="AR56" s="19">
        <f t="shared" si="7"/>
        <v>2913024</v>
      </c>
      <c r="AS56" s="19">
        <f t="shared" si="7"/>
        <v>188499</v>
      </c>
      <c r="AT56" s="19">
        <f t="shared" si="7"/>
        <v>654512</v>
      </c>
      <c r="AU56" s="19">
        <f t="shared" si="7"/>
        <v>178727</v>
      </c>
      <c r="AV56" s="19">
        <f t="shared" si="7"/>
        <v>3268495</v>
      </c>
      <c r="AW56" s="18"/>
      <c r="AX56" s="18"/>
      <c r="AY56" s="18"/>
      <c r="AZ56" s="19">
        <f t="shared" ref="AZ56:BQ56" si="8">SUM(AZ45:AZ54)</f>
        <v>127</v>
      </c>
      <c r="BA56" s="19">
        <f t="shared" si="8"/>
        <v>716</v>
      </c>
      <c r="BB56" s="19">
        <f t="shared" si="8"/>
        <v>400</v>
      </c>
      <c r="BC56" s="19">
        <f t="shared" si="8"/>
        <v>1116</v>
      </c>
      <c r="BD56" s="19">
        <f t="shared" si="8"/>
        <v>321</v>
      </c>
      <c r="BE56" s="19">
        <f t="shared" si="8"/>
        <v>1564</v>
      </c>
      <c r="BF56" s="19">
        <f t="shared" si="8"/>
        <v>443</v>
      </c>
      <c r="BG56" s="19">
        <f t="shared" si="8"/>
        <v>60</v>
      </c>
      <c r="BH56" s="19">
        <f t="shared" si="8"/>
        <v>400</v>
      </c>
      <c r="BI56" s="19">
        <f t="shared" si="8"/>
        <v>460</v>
      </c>
      <c r="BJ56" s="19">
        <f t="shared" si="8"/>
        <v>124</v>
      </c>
      <c r="BK56" s="19">
        <f t="shared" si="8"/>
        <v>1027</v>
      </c>
      <c r="BL56" s="19">
        <f t="shared" si="8"/>
        <v>14578</v>
      </c>
      <c r="BM56" s="19">
        <f t="shared" si="8"/>
        <v>89164</v>
      </c>
      <c r="BN56" s="19">
        <f t="shared" si="8"/>
        <v>72680</v>
      </c>
      <c r="BO56" s="19">
        <f t="shared" si="8"/>
        <v>161844</v>
      </c>
      <c r="BP56" s="19">
        <f t="shared" si="8"/>
        <v>466478</v>
      </c>
      <c r="BQ56" s="19">
        <f t="shared" si="8"/>
        <v>642900</v>
      </c>
      <c r="BR56" s="4"/>
      <c r="BS56" s="22">
        <f t="shared" ref="BS56:BZ56" si="9">SUM(BS45:BS54)</f>
        <v>11853790</v>
      </c>
      <c r="BT56" s="22">
        <f t="shared" si="9"/>
        <v>54122341</v>
      </c>
      <c r="BU56" s="22">
        <f t="shared" si="9"/>
        <v>65976131</v>
      </c>
      <c r="BV56" s="22">
        <f t="shared" si="9"/>
        <v>10288187</v>
      </c>
      <c r="BW56" s="22">
        <f t="shared" si="9"/>
        <v>52395799</v>
      </c>
      <c r="BX56" s="22">
        <f t="shared" si="9"/>
        <v>128660117</v>
      </c>
      <c r="BY56" s="22">
        <f t="shared" si="9"/>
        <v>291214</v>
      </c>
      <c r="BZ56" s="22">
        <f t="shared" si="9"/>
        <v>55182728</v>
      </c>
      <c r="CA56" s="4"/>
      <c r="CB56" s="19">
        <f t="shared" ref="CB56:CS56" si="10">SUM(CB45:CB54)</f>
        <v>336</v>
      </c>
      <c r="CC56" s="19">
        <f t="shared" si="10"/>
        <v>6532</v>
      </c>
      <c r="CD56" s="19">
        <f t="shared" si="10"/>
        <v>23557</v>
      </c>
      <c r="CE56" s="19">
        <f t="shared" si="10"/>
        <v>142999</v>
      </c>
      <c r="CF56" s="19">
        <f t="shared" si="10"/>
        <v>11105</v>
      </c>
      <c r="CG56" s="19">
        <f t="shared" si="10"/>
        <v>177661</v>
      </c>
      <c r="CH56" s="19">
        <f t="shared" si="10"/>
        <v>15451</v>
      </c>
      <c r="CI56" s="19">
        <f t="shared" si="10"/>
        <v>108459</v>
      </c>
      <c r="CJ56" s="19">
        <f t="shared" si="10"/>
        <v>7897</v>
      </c>
      <c r="CK56" s="19">
        <f t="shared" si="10"/>
        <v>131811</v>
      </c>
      <c r="CL56" s="19">
        <f t="shared" si="10"/>
        <v>15111</v>
      </c>
      <c r="CM56" s="19">
        <f t="shared" si="10"/>
        <v>16962</v>
      </c>
      <c r="CN56" s="19">
        <f t="shared" si="10"/>
        <v>209734</v>
      </c>
      <c r="CO56" s="19">
        <f t="shared" si="10"/>
        <v>8471</v>
      </c>
      <c r="CP56" s="19">
        <f t="shared" si="10"/>
        <v>11495</v>
      </c>
      <c r="CQ56" s="19">
        <f t="shared" si="10"/>
        <v>151777</v>
      </c>
      <c r="CR56" s="19">
        <f t="shared" si="10"/>
        <v>21680</v>
      </c>
      <c r="CS56" s="19">
        <f t="shared" si="10"/>
        <v>8386</v>
      </c>
      <c r="CT56" s="4"/>
      <c r="CU56" s="19">
        <f t="shared" ref="CU56:DD56" si="11">SUM(CU45:CU54)</f>
        <v>36540</v>
      </c>
      <c r="CV56" s="19">
        <f t="shared" si="11"/>
        <v>12076</v>
      </c>
      <c r="CW56" s="19">
        <f t="shared" si="11"/>
        <v>48616</v>
      </c>
      <c r="CX56" s="19">
        <f t="shared" si="11"/>
        <v>13676</v>
      </c>
      <c r="CY56" s="19">
        <f t="shared" si="11"/>
        <v>1001</v>
      </c>
      <c r="CZ56" s="19">
        <f t="shared" si="11"/>
        <v>5790</v>
      </c>
      <c r="DA56" s="19">
        <f t="shared" si="11"/>
        <v>62292</v>
      </c>
      <c r="DB56" s="19">
        <f t="shared" si="11"/>
        <v>7250329</v>
      </c>
      <c r="DC56" s="19">
        <f t="shared" si="11"/>
        <v>510134</v>
      </c>
      <c r="DD56" s="19">
        <f t="shared" si="11"/>
        <v>7760463</v>
      </c>
    </row>
    <row r="57" spans="1:108" x14ac:dyDescent="0.2">
      <c r="A57" s="25" t="s">
        <v>164</v>
      </c>
      <c r="B57" s="4"/>
      <c r="C57" s="26">
        <f>SUM(C3:C54)</f>
        <v>233</v>
      </c>
      <c r="D57" s="27"/>
      <c r="E57" s="26">
        <f>SUM(E3:E54)</f>
        <v>3973.6800000000003</v>
      </c>
      <c r="F57" s="26">
        <f>SUM(F3:F54)</f>
        <v>105569</v>
      </c>
      <c r="G57" s="27"/>
      <c r="H57" s="27"/>
      <c r="I57" s="4"/>
      <c r="J57" s="26">
        <f t="shared" ref="J57:O57" si="12">SUM(J3:J54)</f>
        <v>1991.96</v>
      </c>
      <c r="K57" s="26">
        <f t="shared" si="12"/>
        <v>1018.5599999999998</v>
      </c>
      <c r="L57" s="26">
        <f t="shared" si="12"/>
        <v>1213.9399999999998</v>
      </c>
      <c r="M57" s="26">
        <f t="shared" si="12"/>
        <v>341.40000000000003</v>
      </c>
      <c r="N57" s="26">
        <f t="shared" si="12"/>
        <v>67.14</v>
      </c>
      <c r="O57" s="26">
        <f t="shared" si="12"/>
        <v>4633</v>
      </c>
      <c r="P57" s="27"/>
      <c r="Q57" s="27"/>
      <c r="R57" s="27"/>
      <c r="S57" s="27"/>
      <c r="T57" s="27"/>
      <c r="U57" s="27"/>
      <c r="V57" s="27"/>
      <c r="W57" s="27"/>
      <c r="X57" s="27"/>
      <c r="Y57" s="27"/>
      <c r="Z57" s="27"/>
      <c r="AA57" s="4"/>
      <c r="AB57" s="27"/>
      <c r="AC57" s="27"/>
      <c r="AD57" s="27"/>
      <c r="AE57" s="26">
        <f>SUM(AE3:AE54)</f>
        <v>13905822</v>
      </c>
      <c r="AF57" s="26">
        <f>SUM(AF3:AF54)</f>
        <v>1574004</v>
      </c>
      <c r="AG57" s="26">
        <f>SUM(AG3:AG54)</f>
        <v>109939</v>
      </c>
      <c r="AH57" s="26">
        <f>SUM(AH3:AH54)</f>
        <v>267478</v>
      </c>
      <c r="AI57" s="26">
        <f>SUM(AI3:AI54)</f>
        <v>326926</v>
      </c>
      <c r="AJ57" s="27"/>
      <c r="AK57" s="27"/>
      <c r="AL57" s="4"/>
      <c r="AM57" s="26">
        <f t="shared" ref="AM57:AV57" si="13">SUM(AM3:AM54)</f>
        <v>1425823</v>
      </c>
      <c r="AN57" s="26">
        <f t="shared" si="13"/>
        <v>1065115</v>
      </c>
      <c r="AO57" s="26">
        <f t="shared" si="13"/>
        <v>40649617</v>
      </c>
      <c r="AP57" s="26">
        <f t="shared" si="13"/>
        <v>481645</v>
      </c>
      <c r="AQ57" s="26">
        <f t="shared" si="13"/>
        <v>365359</v>
      </c>
      <c r="AR57" s="26">
        <f t="shared" si="13"/>
        <v>16794822</v>
      </c>
      <c r="AS57" s="26">
        <f t="shared" si="13"/>
        <v>995162</v>
      </c>
      <c r="AT57" s="26">
        <f t="shared" si="13"/>
        <v>5340260</v>
      </c>
      <c r="AU57" s="26">
        <f t="shared" si="13"/>
        <v>3784588</v>
      </c>
      <c r="AV57" s="26">
        <f t="shared" si="13"/>
        <v>17974468</v>
      </c>
      <c r="AW57" s="27"/>
      <c r="AX57" s="27"/>
      <c r="AY57" s="27"/>
      <c r="AZ57" s="26">
        <f t="shared" ref="AZ57:BQ57" si="14">SUM(AZ3:AZ54)</f>
        <v>640</v>
      </c>
      <c r="BA57" s="26">
        <f t="shared" si="14"/>
        <v>48036</v>
      </c>
      <c r="BB57" s="26">
        <f t="shared" si="14"/>
        <v>2056</v>
      </c>
      <c r="BC57" s="26">
        <f t="shared" si="14"/>
        <v>49465</v>
      </c>
      <c r="BD57" s="26">
        <f t="shared" si="14"/>
        <v>55536</v>
      </c>
      <c r="BE57" s="26">
        <f t="shared" si="14"/>
        <v>105091</v>
      </c>
      <c r="BF57" s="26">
        <f t="shared" si="14"/>
        <v>3799</v>
      </c>
      <c r="BG57" s="26">
        <f t="shared" si="14"/>
        <v>2713</v>
      </c>
      <c r="BH57" s="26">
        <f t="shared" si="14"/>
        <v>1584</v>
      </c>
      <c r="BI57" s="26">
        <f t="shared" si="14"/>
        <v>4187</v>
      </c>
      <c r="BJ57" s="26">
        <f t="shared" si="14"/>
        <v>35817</v>
      </c>
      <c r="BK57" s="26">
        <f t="shared" si="14"/>
        <v>43526</v>
      </c>
      <c r="BL57" s="26">
        <f t="shared" si="14"/>
        <v>71861</v>
      </c>
      <c r="BM57" s="26">
        <f t="shared" si="14"/>
        <v>821220</v>
      </c>
      <c r="BN57" s="26">
        <f t="shared" si="14"/>
        <v>401057</v>
      </c>
      <c r="BO57" s="26">
        <f t="shared" si="14"/>
        <v>1213200</v>
      </c>
      <c r="BP57" s="26">
        <f t="shared" si="14"/>
        <v>2382332</v>
      </c>
      <c r="BQ57" s="26">
        <f t="shared" si="14"/>
        <v>3613393</v>
      </c>
      <c r="BR57" s="4"/>
      <c r="BS57" s="24"/>
      <c r="BT57" s="24"/>
      <c r="BU57" s="24"/>
      <c r="BV57" s="24"/>
      <c r="BW57" s="24"/>
      <c r="BX57" s="24"/>
      <c r="BY57" s="24"/>
      <c r="BZ57" s="24"/>
      <c r="CA57" s="4"/>
      <c r="CB57" s="26">
        <f t="shared" ref="CB57:CS57" si="15">SUM(CB3:CB54)</f>
        <v>11218</v>
      </c>
      <c r="CC57" s="26">
        <f t="shared" si="15"/>
        <v>81024</v>
      </c>
      <c r="CD57" s="26">
        <f t="shared" si="15"/>
        <v>305635</v>
      </c>
      <c r="CE57" s="26">
        <f t="shared" si="15"/>
        <v>1097815</v>
      </c>
      <c r="CF57" s="26">
        <f t="shared" si="15"/>
        <v>127006</v>
      </c>
      <c r="CG57" s="26">
        <f t="shared" si="15"/>
        <v>1530456</v>
      </c>
      <c r="CH57" s="26">
        <f t="shared" si="15"/>
        <v>189395</v>
      </c>
      <c r="CI57" s="26">
        <f t="shared" si="15"/>
        <v>829825</v>
      </c>
      <c r="CJ57" s="26">
        <f t="shared" si="15"/>
        <v>63080</v>
      </c>
      <c r="CK57" s="26">
        <f t="shared" si="15"/>
        <v>1082304</v>
      </c>
      <c r="CL57" s="26">
        <f t="shared" si="15"/>
        <v>68107</v>
      </c>
      <c r="CM57" s="26">
        <f t="shared" si="15"/>
        <v>82281</v>
      </c>
      <c r="CN57" s="26">
        <f t="shared" si="15"/>
        <v>1680844</v>
      </c>
      <c r="CO57" s="26">
        <f t="shared" si="15"/>
        <v>52560</v>
      </c>
      <c r="CP57" s="26">
        <f t="shared" si="15"/>
        <v>70132</v>
      </c>
      <c r="CQ57" s="26">
        <f t="shared" si="15"/>
        <v>1204996</v>
      </c>
      <c r="CR57" s="26">
        <f t="shared" si="15"/>
        <v>207737</v>
      </c>
      <c r="CS57" s="26">
        <f t="shared" si="15"/>
        <v>109893</v>
      </c>
      <c r="CT57" s="4"/>
      <c r="CU57" s="26">
        <f t="shared" ref="CU57:DD57" si="16">SUM(CU3:CU54)</f>
        <v>370909</v>
      </c>
      <c r="CV57" s="26">
        <f t="shared" si="16"/>
        <v>336013</v>
      </c>
      <c r="CW57" s="26">
        <f t="shared" si="16"/>
        <v>695292</v>
      </c>
      <c r="CX57" s="26">
        <f t="shared" si="16"/>
        <v>782951</v>
      </c>
      <c r="CY57" s="26">
        <f t="shared" si="16"/>
        <v>84039</v>
      </c>
      <c r="CZ57" s="26">
        <f t="shared" si="16"/>
        <v>133215</v>
      </c>
      <c r="DA57" s="26">
        <f t="shared" si="16"/>
        <v>1451488</v>
      </c>
      <c r="DB57" s="26">
        <f t="shared" si="16"/>
        <v>39737251</v>
      </c>
      <c r="DC57" s="26">
        <f t="shared" si="16"/>
        <v>17721915</v>
      </c>
      <c r="DD57" s="26">
        <f t="shared" si="16"/>
        <v>56932106</v>
      </c>
    </row>
    <row r="58" spans="1:108" x14ac:dyDescent="0.2">
      <c r="A58" s="17" t="s">
        <v>165</v>
      </c>
      <c r="B58" s="4"/>
      <c r="C58" s="28">
        <f>AVERAGE(C5:C54)</f>
        <v>4.957446808510638</v>
      </c>
      <c r="D58" s="18"/>
      <c r="E58" s="28">
        <f>AVERAGE(E5:E54)</f>
        <v>84.546382978723415</v>
      </c>
      <c r="F58" s="28">
        <f>AVERAGE(F5:F54)</f>
        <v>2246.1489361702129</v>
      </c>
      <c r="G58" s="18"/>
      <c r="H58" s="18"/>
      <c r="I58" s="4"/>
      <c r="J58" s="28">
        <f t="shared" ref="J58:O58" si="17">AVERAGE(J5:J54)</f>
        <v>42.382127659574472</v>
      </c>
      <c r="K58" s="28">
        <f t="shared" si="17"/>
        <v>21.671489361702125</v>
      </c>
      <c r="L58" s="28">
        <f t="shared" si="17"/>
        <v>25.828510638297868</v>
      </c>
      <c r="M58" s="28">
        <f t="shared" si="17"/>
        <v>7.4217391304347835</v>
      </c>
      <c r="N58" s="28">
        <f t="shared" si="17"/>
        <v>1.5259090909090909</v>
      </c>
      <c r="O58" s="28">
        <f t="shared" si="17"/>
        <v>98.574468085106389</v>
      </c>
      <c r="P58" s="18"/>
      <c r="Q58" s="18"/>
      <c r="R58" s="18"/>
      <c r="S58" s="18"/>
      <c r="T58" s="18"/>
      <c r="U58" s="18"/>
      <c r="V58" s="18"/>
      <c r="W58" s="18"/>
      <c r="X58" s="18"/>
      <c r="Y58" s="18"/>
      <c r="Z58" s="18"/>
      <c r="AA58" s="4"/>
      <c r="AB58" s="18"/>
      <c r="AC58" s="18"/>
      <c r="AD58" s="18"/>
      <c r="AE58" s="28">
        <f>AVERAGE(AE5:AE54)</f>
        <v>302300.47826086957</v>
      </c>
      <c r="AF58" s="28">
        <f>AVERAGE(AF5:AF54)</f>
        <v>34977.866666666669</v>
      </c>
      <c r="AG58" s="28">
        <f>AVERAGE(AG5:AG54)</f>
        <v>2556.7209302325582</v>
      </c>
      <c r="AH58" s="28">
        <f>AVERAGE(AH5:AH54)</f>
        <v>5691.0212765957449</v>
      </c>
      <c r="AI58" s="28">
        <f>AVERAGE(AI5:AI54)</f>
        <v>6955.8723404255315</v>
      </c>
      <c r="AJ58" s="18"/>
      <c r="AK58" s="18"/>
      <c r="AL58" s="4"/>
      <c r="AM58" s="28">
        <f t="shared" ref="AM58:AV58" si="18">AVERAGE(AM5:AM54)</f>
        <v>30996.152173913044</v>
      </c>
      <c r="AN58" s="28">
        <f t="shared" si="18"/>
        <v>23154.67391304348</v>
      </c>
      <c r="AO58" s="28">
        <f t="shared" si="18"/>
        <v>883687.32608695654</v>
      </c>
      <c r="AP58" s="28">
        <f t="shared" si="18"/>
        <v>11467.738095238095</v>
      </c>
      <c r="AQ58" s="28">
        <f t="shared" si="18"/>
        <v>9368.1794871794864</v>
      </c>
      <c r="AR58" s="28">
        <f t="shared" si="18"/>
        <v>365104.82608695654</v>
      </c>
      <c r="AS58" s="28">
        <f t="shared" si="18"/>
        <v>21633.956521739132</v>
      </c>
      <c r="AT58" s="28">
        <f t="shared" si="18"/>
        <v>121369.54545454546</v>
      </c>
      <c r="AU58" s="28">
        <f t="shared" si="18"/>
        <v>86013.363636363632</v>
      </c>
      <c r="AV58" s="28">
        <f t="shared" si="18"/>
        <v>579821.54838709673</v>
      </c>
      <c r="AW58" s="18"/>
      <c r="AX58" s="18"/>
      <c r="AY58" s="18"/>
      <c r="AZ58" s="28">
        <f t="shared" ref="AZ58:BQ58" si="19">AVERAGE(AZ5:AZ54)</f>
        <v>14.545454545454545</v>
      </c>
      <c r="BA58" s="28">
        <f t="shared" si="19"/>
        <v>1067.4666666666667</v>
      </c>
      <c r="BB58" s="28">
        <f t="shared" si="19"/>
        <v>44.695652173913047</v>
      </c>
      <c r="BC58" s="28">
        <f t="shared" si="19"/>
        <v>1099.2222222222222</v>
      </c>
      <c r="BD58" s="28">
        <f t="shared" si="19"/>
        <v>1207.304347826087</v>
      </c>
      <c r="BE58" s="28">
        <f t="shared" si="19"/>
        <v>2335.3555555555554</v>
      </c>
      <c r="BF58" s="28">
        <f t="shared" si="19"/>
        <v>84.422222222222217</v>
      </c>
      <c r="BG58" s="28">
        <f t="shared" si="19"/>
        <v>60.288888888888891</v>
      </c>
      <c r="BH58" s="28">
        <f t="shared" si="19"/>
        <v>34.434782608695649</v>
      </c>
      <c r="BI58" s="28">
        <f t="shared" si="19"/>
        <v>93.044444444444451</v>
      </c>
      <c r="BJ58" s="28">
        <f t="shared" si="19"/>
        <v>778.63043478260875</v>
      </c>
      <c r="BK58" s="28">
        <f t="shared" si="19"/>
        <v>946.21739130434787</v>
      </c>
      <c r="BL58" s="28">
        <f t="shared" si="19"/>
        <v>1596.911111111111</v>
      </c>
      <c r="BM58" s="28">
        <f t="shared" si="19"/>
        <v>18249.333333333332</v>
      </c>
      <c r="BN58" s="28">
        <f t="shared" si="19"/>
        <v>8718.6304347826081</v>
      </c>
      <c r="BO58" s="28">
        <f t="shared" si="19"/>
        <v>26960</v>
      </c>
      <c r="BP58" s="28">
        <f t="shared" si="19"/>
        <v>51789.82608695652</v>
      </c>
      <c r="BQ58" s="28">
        <f t="shared" si="19"/>
        <v>78552.021739130432</v>
      </c>
      <c r="BR58" s="4"/>
      <c r="BS58" s="23">
        <f t="shared" ref="BS58:BZ58" si="20">AVERAGE(BS5:BS54)</f>
        <v>1870739.2765957448</v>
      </c>
      <c r="BT58" s="23">
        <f t="shared" si="20"/>
        <v>5871414.5957446806</v>
      </c>
      <c r="BU58" s="23">
        <f t="shared" si="20"/>
        <v>7742153.8723404258</v>
      </c>
      <c r="BV58" s="23">
        <f t="shared" si="20"/>
        <v>1324600.8695652173</v>
      </c>
      <c r="BW58" s="23">
        <f t="shared" si="20"/>
        <v>8561120.0851063821</v>
      </c>
      <c r="BX58" s="23">
        <f t="shared" si="20"/>
        <v>17599691.829787236</v>
      </c>
      <c r="BY58" s="23">
        <f t="shared" si="20"/>
        <v>399704.20930232556</v>
      </c>
      <c r="BZ58" s="23">
        <f t="shared" si="20"/>
        <v>6482099.1063829791</v>
      </c>
      <c r="CA58" s="4"/>
      <c r="CB58" s="28">
        <f t="shared" ref="CB58:CS58" si="21">AVERAGE(CB5:CB54)</f>
        <v>249.28888888888889</v>
      </c>
      <c r="CC58" s="28">
        <f t="shared" si="21"/>
        <v>1929.1428571428571</v>
      </c>
      <c r="CD58" s="28">
        <f t="shared" si="21"/>
        <v>6502.8723404255315</v>
      </c>
      <c r="CE58" s="28">
        <f t="shared" si="21"/>
        <v>23357.765957446809</v>
      </c>
      <c r="CF58" s="28">
        <f t="shared" si="21"/>
        <v>2702.255319148936</v>
      </c>
      <c r="CG58" s="28">
        <f t="shared" si="21"/>
        <v>32562.893617021276</v>
      </c>
      <c r="CH58" s="28">
        <f t="shared" si="21"/>
        <v>4029.6808510638298</v>
      </c>
      <c r="CI58" s="28">
        <f t="shared" si="21"/>
        <v>17655.851063829788</v>
      </c>
      <c r="CJ58" s="28">
        <f t="shared" si="21"/>
        <v>1342.127659574468</v>
      </c>
      <c r="CK58" s="28">
        <f t="shared" si="21"/>
        <v>23027.744680851065</v>
      </c>
      <c r="CL58" s="28">
        <f t="shared" si="21"/>
        <v>1449.0851063829787</v>
      </c>
      <c r="CM58" s="28">
        <f t="shared" si="21"/>
        <v>1750.6595744680851</v>
      </c>
      <c r="CN58" s="28">
        <f t="shared" si="21"/>
        <v>35017.583333333336</v>
      </c>
      <c r="CO58" s="28">
        <f t="shared" si="21"/>
        <v>1118.2978723404256</v>
      </c>
      <c r="CP58" s="28">
        <f t="shared" si="21"/>
        <v>1492.1702127659576</v>
      </c>
      <c r="CQ58" s="28">
        <f t="shared" si="21"/>
        <v>25104.083333333332</v>
      </c>
      <c r="CR58" s="28">
        <f t="shared" si="21"/>
        <v>4419.9361702127662</v>
      </c>
      <c r="CS58" s="28">
        <f t="shared" si="21"/>
        <v>2338.1489361702129</v>
      </c>
      <c r="CT58" s="4"/>
      <c r="CU58" s="28">
        <f t="shared" ref="CU58:DD58" si="22">AVERAGE(CU5:CU54)</f>
        <v>8625.790697674418</v>
      </c>
      <c r="CV58" s="28">
        <f t="shared" si="22"/>
        <v>8400.3250000000007</v>
      </c>
      <c r="CW58" s="28">
        <f t="shared" si="22"/>
        <v>17382.3</v>
      </c>
      <c r="CX58" s="28">
        <f t="shared" si="22"/>
        <v>18208.162790697676</v>
      </c>
      <c r="CY58" s="28">
        <f t="shared" si="22"/>
        <v>2049.731707317073</v>
      </c>
      <c r="CZ58" s="28">
        <f t="shared" si="22"/>
        <v>3249.1463414634145</v>
      </c>
      <c r="DA58" s="28">
        <f t="shared" si="22"/>
        <v>36287.199999999997</v>
      </c>
      <c r="DB58" s="28">
        <f t="shared" si="22"/>
        <v>1135350.0285714285</v>
      </c>
      <c r="DC58" s="28">
        <f t="shared" si="22"/>
        <v>553809.84375</v>
      </c>
      <c r="DD58" s="28">
        <f t="shared" si="22"/>
        <v>1725215.3333333333</v>
      </c>
    </row>
    <row r="59" spans="1:108" x14ac:dyDescent="0.2">
      <c r="A59" s="17" t="s">
        <v>166</v>
      </c>
      <c r="B59" s="4"/>
      <c r="C59" s="28">
        <f>STDEVP(C5:C54)</f>
        <v>3.3704437917807861</v>
      </c>
      <c r="D59" s="18"/>
      <c r="E59" s="28">
        <f>STDEVP(E5:E54)</f>
        <v>24.457694818877091</v>
      </c>
      <c r="F59" s="28">
        <f>STDEVP(F5:F54)</f>
        <v>1316.332170112596</v>
      </c>
      <c r="G59" s="18"/>
      <c r="H59" s="18"/>
      <c r="I59" s="4"/>
      <c r="J59" s="28">
        <f t="shared" ref="J59:O59" si="23">STDEVP(J5:J54)</f>
        <v>26.110393132153675</v>
      </c>
      <c r="K59" s="28">
        <f t="shared" si="23"/>
        <v>19.094982294980838</v>
      </c>
      <c r="L59" s="28">
        <f t="shared" si="23"/>
        <v>22.736024370253933</v>
      </c>
      <c r="M59" s="28">
        <f t="shared" si="23"/>
        <v>8.5450955433506142</v>
      </c>
      <c r="N59" s="28">
        <f t="shared" si="23"/>
        <v>4.4599583763762043</v>
      </c>
      <c r="O59" s="28">
        <f t="shared" si="23"/>
        <v>59.352552072198421</v>
      </c>
      <c r="P59" s="18"/>
      <c r="Q59" s="18"/>
      <c r="R59" s="18"/>
      <c r="S59" s="18"/>
      <c r="T59" s="18"/>
      <c r="U59" s="18"/>
      <c r="V59" s="18"/>
      <c r="W59" s="18"/>
      <c r="X59" s="18"/>
      <c r="Y59" s="18"/>
      <c r="Z59" s="18"/>
      <c r="AA59" s="4"/>
      <c r="AB59" s="18"/>
      <c r="AC59" s="18"/>
      <c r="AD59" s="18"/>
      <c r="AE59" s="28">
        <f>STDEVP(AE5:AE54)</f>
        <v>225285.43565931209</v>
      </c>
      <c r="AF59" s="28">
        <f>STDEVP(AF5:AF54)</f>
        <v>49658.769831991071</v>
      </c>
      <c r="AG59" s="28">
        <f>STDEVP(AG5:AG54)</f>
        <v>2157.9883863469786</v>
      </c>
      <c r="AH59" s="28">
        <f>STDEVP(AH5:AH54)</f>
        <v>5206.4682377006393</v>
      </c>
      <c r="AI59" s="28">
        <f>STDEVP(AI5:AI54)</f>
        <v>5736.5219005611689</v>
      </c>
      <c r="AJ59" s="18"/>
      <c r="AK59" s="18"/>
      <c r="AL59" s="4"/>
      <c r="AM59" s="28">
        <f t="shared" ref="AM59:AV59" si="24">STDEVP(AM5:AM54)</f>
        <v>48299.703431877075</v>
      </c>
      <c r="AN59" s="28">
        <f t="shared" si="24"/>
        <v>29581.469371487889</v>
      </c>
      <c r="AO59" s="28">
        <f t="shared" si="24"/>
        <v>667291.37112209259</v>
      </c>
      <c r="AP59" s="28">
        <f t="shared" si="24"/>
        <v>20167.84174426907</v>
      </c>
      <c r="AQ59" s="28">
        <f t="shared" si="24"/>
        <v>10340.94111392336</v>
      </c>
      <c r="AR59" s="28">
        <f t="shared" si="24"/>
        <v>241821.9851463059</v>
      </c>
      <c r="AS59" s="28">
        <f t="shared" si="24"/>
        <v>27731.635275287823</v>
      </c>
      <c r="AT59" s="28">
        <f t="shared" si="24"/>
        <v>148114.9030610809</v>
      </c>
      <c r="AU59" s="28">
        <f t="shared" si="24"/>
        <v>140854.47182482205</v>
      </c>
      <c r="AV59" s="28">
        <f t="shared" si="24"/>
        <v>351675.36478798708</v>
      </c>
      <c r="AW59" s="18"/>
      <c r="AX59" s="18"/>
      <c r="AY59" s="18"/>
      <c r="AZ59" s="28">
        <f t="shared" ref="AZ59:BQ59" si="25">STDEVP(AZ5:AZ54)</f>
        <v>33.845541230079697</v>
      </c>
      <c r="BA59" s="28">
        <f t="shared" si="25"/>
        <v>2627.8248343449377</v>
      </c>
      <c r="BB59" s="28">
        <f t="shared" si="25"/>
        <v>116.20556552660152</v>
      </c>
      <c r="BC59" s="28">
        <f t="shared" si="25"/>
        <v>2622.6836458430971</v>
      </c>
      <c r="BD59" s="28">
        <f t="shared" si="25"/>
        <v>4608.0054719055543</v>
      </c>
      <c r="BE59" s="28">
        <f t="shared" si="25"/>
        <v>5143.0540479608917</v>
      </c>
      <c r="BF59" s="28">
        <f t="shared" si="25"/>
        <v>116.6223704267351</v>
      </c>
      <c r="BG59" s="28">
        <f t="shared" si="25"/>
        <v>236.6158276120666</v>
      </c>
      <c r="BH59" s="28">
        <f t="shared" si="25"/>
        <v>89.358256029339088</v>
      </c>
      <c r="BI59" s="28">
        <f t="shared" si="25"/>
        <v>263.63029294454134</v>
      </c>
      <c r="BJ59" s="28">
        <f t="shared" si="25"/>
        <v>3024.0642487905006</v>
      </c>
      <c r="BK59" s="28">
        <f t="shared" si="25"/>
        <v>3073.3111015082845</v>
      </c>
      <c r="BL59" s="28">
        <f t="shared" si="25"/>
        <v>1999.7106104214427</v>
      </c>
      <c r="BM59" s="28">
        <f t="shared" si="25"/>
        <v>28714.45195638523</v>
      </c>
      <c r="BN59" s="28">
        <f t="shared" si="25"/>
        <v>1171.3606239103467</v>
      </c>
      <c r="BO59" s="28">
        <f t="shared" si="25"/>
        <v>28863.806046866222</v>
      </c>
      <c r="BP59" s="28">
        <f t="shared" si="25"/>
        <v>17658.196385204519</v>
      </c>
      <c r="BQ59" s="28">
        <f t="shared" si="25"/>
        <v>37483.325062758202</v>
      </c>
      <c r="BR59" s="4"/>
      <c r="BS59" s="23">
        <f t="shared" ref="BS59:BZ59" si="26">STDEVP(BS5:BS54)</f>
        <v>1574125.6788115974</v>
      </c>
      <c r="BT59" s="23">
        <f t="shared" si="26"/>
        <v>3925007.5474902666</v>
      </c>
      <c r="BU59" s="23">
        <f t="shared" si="26"/>
        <v>4919593.0234586438</v>
      </c>
      <c r="BV59" s="23">
        <f t="shared" si="26"/>
        <v>1103473.353355383</v>
      </c>
      <c r="BW59" s="23">
        <f t="shared" si="26"/>
        <v>5421707.5680443682</v>
      </c>
      <c r="BX59" s="23">
        <f t="shared" si="26"/>
        <v>11108644.528908135</v>
      </c>
      <c r="BY59" s="23">
        <f t="shared" si="26"/>
        <v>2223490.4500883035</v>
      </c>
      <c r="BZ59" s="23">
        <f t="shared" si="26"/>
        <v>4209166.4965768047</v>
      </c>
      <c r="CA59" s="4"/>
      <c r="CB59" s="28">
        <f t="shared" ref="CB59:CS59" si="27">STDEVP(CB5:CB54)</f>
        <v>347.09221459447741</v>
      </c>
      <c r="CC59" s="28">
        <f t="shared" si="27"/>
        <v>4580.9047898725803</v>
      </c>
      <c r="CD59" s="28">
        <f t="shared" si="27"/>
        <v>5096.9378525801876</v>
      </c>
      <c r="CE59" s="28">
        <f t="shared" si="27"/>
        <v>11060.054826944182</v>
      </c>
      <c r="CF59" s="28">
        <f t="shared" si="27"/>
        <v>4472.0881479346135</v>
      </c>
      <c r="CG59" s="28">
        <f t="shared" si="27"/>
        <v>15702.296513478317</v>
      </c>
      <c r="CH59" s="28">
        <f t="shared" si="27"/>
        <v>3470.1597983095144</v>
      </c>
      <c r="CI59" s="28">
        <f t="shared" si="27"/>
        <v>9103.004956229408</v>
      </c>
      <c r="CJ59" s="28">
        <f t="shared" si="27"/>
        <v>2137.3507524555212</v>
      </c>
      <c r="CK59" s="28">
        <f t="shared" si="27"/>
        <v>12060.946902715859</v>
      </c>
      <c r="CL59" s="28">
        <f t="shared" si="27"/>
        <v>1183.3461361171069</v>
      </c>
      <c r="CM59" s="28">
        <f t="shared" si="27"/>
        <v>1042.3591343493474</v>
      </c>
      <c r="CN59" s="28">
        <f t="shared" si="27"/>
        <v>17686.635514602229</v>
      </c>
      <c r="CO59" s="28">
        <f t="shared" si="27"/>
        <v>750.0878789619826</v>
      </c>
      <c r="CP59" s="28">
        <f t="shared" si="27"/>
        <v>925.31911273317837</v>
      </c>
      <c r="CQ59" s="28">
        <f t="shared" si="27"/>
        <v>13764.848944009116</v>
      </c>
      <c r="CR59" s="28">
        <f t="shared" si="27"/>
        <v>5527.4595272795068</v>
      </c>
      <c r="CS59" s="28">
        <f t="shared" si="27"/>
        <v>2705.2654329888592</v>
      </c>
      <c r="CT59" s="4"/>
      <c r="CU59" s="28">
        <f t="shared" ref="CU59:DD59" si="28">STDEVP(CU5:CU54)</f>
        <v>7012.3738327435185</v>
      </c>
      <c r="CV59" s="28">
        <f t="shared" si="28"/>
        <v>14001.990100316991</v>
      </c>
      <c r="CW59" s="28">
        <f t="shared" si="28"/>
        <v>17207.355636761855</v>
      </c>
      <c r="CX59" s="28">
        <f t="shared" si="28"/>
        <v>29113.315417544018</v>
      </c>
      <c r="CY59" s="28">
        <f t="shared" si="28"/>
        <v>2739.4376138569314</v>
      </c>
      <c r="CZ59" s="28">
        <f t="shared" si="28"/>
        <v>3597.5903355560949</v>
      </c>
      <c r="DA59" s="28">
        <f t="shared" si="28"/>
        <v>40418.966836251515</v>
      </c>
      <c r="DB59" s="28">
        <f t="shared" si="28"/>
        <v>1713192.1837669748</v>
      </c>
      <c r="DC59" s="28">
        <f t="shared" si="28"/>
        <v>1343263.9950897382</v>
      </c>
      <c r="DD59" s="28">
        <f t="shared" si="28"/>
        <v>2249023.9802136887</v>
      </c>
    </row>
    <row r="60" spans="1:108" x14ac:dyDescent="0.2">
      <c r="A60" s="17" t="s">
        <v>167</v>
      </c>
      <c r="B60" s="4"/>
      <c r="C60" s="28">
        <f>MEDIAN(C5:C54)</f>
        <v>4</v>
      </c>
      <c r="D60" s="18"/>
      <c r="E60" s="28">
        <f>MEDIAN(E5:E54)</f>
        <v>81</v>
      </c>
      <c r="F60" s="28">
        <f>MEDIAN(F5:F54)</f>
        <v>1961</v>
      </c>
      <c r="G60" s="18"/>
      <c r="H60" s="18"/>
      <c r="I60" s="4"/>
      <c r="J60" s="28">
        <f t="shared" ref="J60:O60" si="29">MEDIAN(J5:J54)</f>
        <v>37.700000000000003</v>
      </c>
      <c r="K60" s="28">
        <f t="shared" si="29"/>
        <v>18</v>
      </c>
      <c r="L60" s="28">
        <f t="shared" si="29"/>
        <v>19.5</v>
      </c>
      <c r="M60" s="28">
        <f t="shared" si="29"/>
        <v>5.35</v>
      </c>
      <c r="N60" s="28">
        <f t="shared" si="29"/>
        <v>0</v>
      </c>
      <c r="O60" s="28">
        <f t="shared" si="29"/>
        <v>88.6</v>
      </c>
      <c r="P60" s="18"/>
      <c r="Q60" s="18"/>
      <c r="R60" s="18"/>
      <c r="S60" s="18"/>
      <c r="T60" s="18"/>
      <c r="U60" s="18"/>
      <c r="V60" s="18"/>
      <c r="W60" s="18"/>
      <c r="X60" s="18"/>
      <c r="Y60" s="18"/>
      <c r="Z60" s="18"/>
      <c r="AA60" s="4"/>
      <c r="AB60" s="18"/>
      <c r="AC60" s="18"/>
      <c r="AD60" s="18"/>
      <c r="AE60" s="28">
        <f>MEDIAN(AE5:AE54)</f>
        <v>231604</v>
      </c>
      <c r="AF60" s="28">
        <f>MEDIAN(AF5:AF54)</f>
        <v>17434</v>
      </c>
      <c r="AG60" s="28">
        <f>MEDIAN(AG5:AG54)</f>
        <v>2223</v>
      </c>
      <c r="AH60" s="28">
        <f>MEDIAN(AH5:AH54)</f>
        <v>3769</v>
      </c>
      <c r="AI60" s="28">
        <f>MEDIAN(AI5:AI54)</f>
        <v>5877</v>
      </c>
      <c r="AJ60" s="18"/>
      <c r="AK60" s="18"/>
      <c r="AL60" s="4"/>
      <c r="AM60" s="28">
        <f t="shared" ref="AM60:AV60" si="30">MEDIAN(AM5:AM54)</f>
        <v>11390.5</v>
      </c>
      <c r="AN60" s="28">
        <f t="shared" si="30"/>
        <v>14257.5</v>
      </c>
      <c r="AO60" s="28">
        <f t="shared" si="30"/>
        <v>698555</v>
      </c>
      <c r="AP60" s="28">
        <f t="shared" si="30"/>
        <v>5787.5</v>
      </c>
      <c r="AQ60" s="28">
        <f t="shared" si="30"/>
        <v>6280</v>
      </c>
      <c r="AR60" s="28">
        <f t="shared" si="30"/>
        <v>279028</v>
      </c>
      <c r="AS60" s="28">
        <f t="shared" si="30"/>
        <v>10714</v>
      </c>
      <c r="AT60" s="28">
        <f t="shared" si="30"/>
        <v>121584</v>
      </c>
      <c r="AU60" s="28">
        <f t="shared" si="30"/>
        <v>36354</v>
      </c>
      <c r="AV60" s="28">
        <f t="shared" si="30"/>
        <v>520633</v>
      </c>
      <c r="AW60" s="18"/>
      <c r="AX60" s="18"/>
      <c r="AY60" s="18"/>
      <c r="AZ60" s="28">
        <f t="shared" ref="AZ60:BQ60" si="31">MEDIAN(AZ5:AZ54)</f>
        <v>3</v>
      </c>
      <c r="BA60" s="28">
        <f t="shared" si="31"/>
        <v>31</v>
      </c>
      <c r="BB60" s="28">
        <f t="shared" si="31"/>
        <v>0</v>
      </c>
      <c r="BC60" s="28">
        <f t="shared" si="31"/>
        <v>54</v>
      </c>
      <c r="BD60" s="28">
        <f t="shared" si="31"/>
        <v>70</v>
      </c>
      <c r="BE60" s="28">
        <f t="shared" si="31"/>
        <v>586</v>
      </c>
      <c r="BF60" s="28">
        <f t="shared" si="31"/>
        <v>47</v>
      </c>
      <c r="BG60" s="28">
        <f t="shared" si="31"/>
        <v>12</v>
      </c>
      <c r="BH60" s="28">
        <f t="shared" si="31"/>
        <v>0</v>
      </c>
      <c r="BI60" s="28">
        <f t="shared" si="31"/>
        <v>18</v>
      </c>
      <c r="BJ60" s="28">
        <f t="shared" si="31"/>
        <v>0</v>
      </c>
      <c r="BK60" s="28">
        <f t="shared" si="31"/>
        <v>137.5</v>
      </c>
      <c r="BL60" s="28">
        <f t="shared" si="31"/>
        <v>921</v>
      </c>
      <c r="BM60" s="28">
        <f t="shared" si="31"/>
        <v>7401</v>
      </c>
      <c r="BN60" s="28">
        <f t="shared" si="31"/>
        <v>8861.5</v>
      </c>
      <c r="BO60" s="28">
        <f t="shared" si="31"/>
        <v>16246</v>
      </c>
      <c r="BP60" s="28">
        <f t="shared" si="31"/>
        <v>48569</v>
      </c>
      <c r="BQ60" s="28">
        <f t="shared" si="31"/>
        <v>70079</v>
      </c>
      <c r="BR60" s="4"/>
      <c r="BS60" s="23">
        <f t="shared" ref="BS60:BZ60" si="32">MEDIAN(BS5:BS54)</f>
        <v>1337011</v>
      </c>
      <c r="BT60" s="23">
        <f t="shared" si="32"/>
        <v>4874293</v>
      </c>
      <c r="BU60" s="23">
        <f t="shared" si="32"/>
        <v>6881938</v>
      </c>
      <c r="BV60" s="23">
        <f t="shared" si="32"/>
        <v>924542</v>
      </c>
      <c r="BW60" s="23">
        <f t="shared" si="32"/>
        <v>7238554</v>
      </c>
      <c r="BX60" s="23">
        <f t="shared" si="32"/>
        <v>14724261</v>
      </c>
      <c r="BY60" s="23">
        <f t="shared" si="32"/>
        <v>0</v>
      </c>
      <c r="BZ60" s="23">
        <f t="shared" si="32"/>
        <v>5322322</v>
      </c>
      <c r="CA60" s="4"/>
      <c r="CB60" s="28">
        <f t="shared" ref="CB60:CS60" si="33">MEDIAN(CB5:CB54)</f>
        <v>103</v>
      </c>
      <c r="CC60" s="28">
        <f t="shared" si="33"/>
        <v>365</v>
      </c>
      <c r="CD60" s="28">
        <f t="shared" si="33"/>
        <v>5111</v>
      </c>
      <c r="CE60" s="28">
        <f t="shared" si="33"/>
        <v>22079</v>
      </c>
      <c r="CF60" s="28">
        <f t="shared" si="33"/>
        <v>1139</v>
      </c>
      <c r="CG60" s="28">
        <f t="shared" si="33"/>
        <v>29232</v>
      </c>
      <c r="CH60" s="28">
        <f t="shared" si="33"/>
        <v>2952</v>
      </c>
      <c r="CI60" s="28">
        <f t="shared" si="33"/>
        <v>16370</v>
      </c>
      <c r="CJ60" s="28">
        <f t="shared" si="33"/>
        <v>663</v>
      </c>
      <c r="CK60" s="28">
        <f t="shared" si="33"/>
        <v>21094</v>
      </c>
      <c r="CL60" s="28">
        <f t="shared" si="33"/>
        <v>1136</v>
      </c>
      <c r="CM60" s="28">
        <f t="shared" si="33"/>
        <v>1599</v>
      </c>
      <c r="CN60" s="28">
        <f t="shared" si="33"/>
        <v>31367.5</v>
      </c>
      <c r="CO60" s="28">
        <f t="shared" si="33"/>
        <v>1028</v>
      </c>
      <c r="CP60" s="28">
        <f t="shared" si="33"/>
        <v>1221</v>
      </c>
      <c r="CQ60" s="28">
        <f t="shared" si="33"/>
        <v>22843</v>
      </c>
      <c r="CR60" s="28">
        <f t="shared" si="33"/>
        <v>1738</v>
      </c>
      <c r="CS60" s="28">
        <f t="shared" si="33"/>
        <v>1415</v>
      </c>
      <c r="CT60" s="4"/>
      <c r="CU60" s="28">
        <f t="shared" ref="CU60:DD60" si="34">MEDIAN(CU5:CU54)</f>
        <v>7293</v>
      </c>
      <c r="CV60" s="28">
        <f t="shared" si="34"/>
        <v>2045.5</v>
      </c>
      <c r="CW60" s="28">
        <f t="shared" si="34"/>
        <v>11339</v>
      </c>
      <c r="CX60" s="28">
        <f t="shared" si="34"/>
        <v>8748</v>
      </c>
      <c r="CY60" s="28">
        <f t="shared" si="34"/>
        <v>750</v>
      </c>
      <c r="CZ60" s="28">
        <f t="shared" si="34"/>
        <v>1595</v>
      </c>
      <c r="DA60" s="28">
        <f t="shared" si="34"/>
        <v>24216.5</v>
      </c>
      <c r="DB60" s="28">
        <f t="shared" si="34"/>
        <v>680373</v>
      </c>
      <c r="DC60" s="28">
        <f t="shared" si="34"/>
        <v>114737.5</v>
      </c>
      <c r="DD60" s="28">
        <f t="shared" si="34"/>
        <v>977357</v>
      </c>
    </row>
    <row r="61" spans="1:108" x14ac:dyDescent="0.2">
      <c r="A61" s="17" t="s">
        <v>168</v>
      </c>
      <c r="B61" s="4"/>
      <c r="C61" s="28">
        <f>PERCENTILE((C5:C54),0.25)</f>
        <v>3</v>
      </c>
      <c r="D61" s="18"/>
      <c r="E61" s="28">
        <f>PERCENTILE((E5:E54),0.25)</f>
        <v>72.5</v>
      </c>
      <c r="F61" s="28">
        <f>PERCENTILE((F5:F54),0.25)</f>
        <v>1274</v>
      </c>
      <c r="G61" s="18"/>
      <c r="H61" s="18"/>
      <c r="I61" s="4"/>
      <c r="J61" s="28">
        <f t="shared" ref="J61:O61" si="35">PERCENTILE((J5:J54),0.25)</f>
        <v>25.299999999999997</v>
      </c>
      <c r="K61" s="28">
        <f t="shared" si="35"/>
        <v>4.8499999999999996</v>
      </c>
      <c r="L61" s="28">
        <f t="shared" si="35"/>
        <v>10.149999999999999</v>
      </c>
      <c r="M61" s="28">
        <f t="shared" si="35"/>
        <v>1.25</v>
      </c>
      <c r="N61" s="28">
        <f t="shared" si="35"/>
        <v>0</v>
      </c>
      <c r="O61" s="28">
        <f t="shared" si="35"/>
        <v>56</v>
      </c>
      <c r="P61" s="18"/>
      <c r="Q61" s="18"/>
      <c r="R61" s="18"/>
      <c r="S61" s="18"/>
      <c r="T61" s="18"/>
      <c r="U61" s="18"/>
      <c r="V61" s="18"/>
      <c r="W61" s="18"/>
      <c r="X61" s="18"/>
      <c r="Y61" s="18"/>
      <c r="Z61" s="18"/>
      <c r="AA61" s="4"/>
      <c r="AB61" s="18"/>
      <c r="AC61" s="18"/>
      <c r="AD61" s="18"/>
      <c r="AE61" s="28">
        <f>PERCENTILE((AE5:AE54),0.25)</f>
        <v>165135.25</v>
      </c>
      <c r="AF61" s="28">
        <f>PERCENTILE((AF5:AF54),0.25)</f>
        <v>5802</v>
      </c>
      <c r="AG61" s="28">
        <f>PERCENTILE((AG5:AG54),0.25)</f>
        <v>958.5</v>
      </c>
      <c r="AH61" s="28">
        <f>PERCENTILE((AH5:AH54),0.25)</f>
        <v>1923</v>
      </c>
      <c r="AI61" s="28">
        <f>PERCENTILE((AI5:AI54),0.25)</f>
        <v>3040</v>
      </c>
      <c r="AJ61" s="18"/>
      <c r="AK61" s="18"/>
      <c r="AL61" s="4"/>
      <c r="AM61" s="28">
        <f t="shared" ref="AM61:AV61" si="36">PERCENTILE((AM5:AM54),0.25)</f>
        <v>6208.75</v>
      </c>
      <c r="AN61" s="28">
        <f t="shared" si="36"/>
        <v>7022</v>
      </c>
      <c r="AO61" s="28">
        <f t="shared" si="36"/>
        <v>414421.5</v>
      </c>
      <c r="AP61" s="28">
        <f t="shared" si="36"/>
        <v>2893.75</v>
      </c>
      <c r="AQ61" s="28">
        <f t="shared" si="36"/>
        <v>1863</v>
      </c>
      <c r="AR61" s="28">
        <f t="shared" si="36"/>
        <v>156888</v>
      </c>
      <c r="AS61" s="28">
        <f t="shared" si="36"/>
        <v>3170.5</v>
      </c>
      <c r="AT61" s="28">
        <f t="shared" si="36"/>
        <v>1112.75</v>
      </c>
      <c r="AU61" s="28">
        <f t="shared" si="36"/>
        <v>946</v>
      </c>
      <c r="AV61" s="28">
        <f t="shared" si="36"/>
        <v>368028</v>
      </c>
      <c r="AW61" s="18"/>
      <c r="AX61" s="18"/>
      <c r="AY61" s="18"/>
      <c r="AZ61" s="28">
        <f t="shared" ref="AZ61:BQ61" si="37">PERCENTILE((AZ5:AZ54),0.25)</f>
        <v>0</v>
      </c>
      <c r="BA61" s="28">
        <f t="shared" si="37"/>
        <v>5</v>
      </c>
      <c r="BB61" s="28">
        <f t="shared" si="37"/>
        <v>0</v>
      </c>
      <c r="BC61" s="28">
        <f t="shared" si="37"/>
        <v>17</v>
      </c>
      <c r="BD61" s="28">
        <f t="shared" si="37"/>
        <v>0</v>
      </c>
      <c r="BE61" s="28">
        <f t="shared" si="37"/>
        <v>41</v>
      </c>
      <c r="BF61" s="28">
        <f t="shared" si="37"/>
        <v>25</v>
      </c>
      <c r="BG61" s="28">
        <f t="shared" si="37"/>
        <v>3</v>
      </c>
      <c r="BH61" s="28">
        <f t="shared" si="37"/>
        <v>0</v>
      </c>
      <c r="BI61" s="28">
        <f t="shared" si="37"/>
        <v>3</v>
      </c>
      <c r="BJ61" s="28">
        <f t="shared" si="37"/>
        <v>0</v>
      </c>
      <c r="BK61" s="28">
        <f t="shared" si="37"/>
        <v>38.5</v>
      </c>
      <c r="BL61" s="28">
        <f t="shared" si="37"/>
        <v>484</v>
      </c>
      <c r="BM61" s="28">
        <f t="shared" si="37"/>
        <v>823</v>
      </c>
      <c r="BN61" s="28">
        <f t="shared" si="37"/>
        <v>7973</v>
      </c>
      <c r="BO61" s="28">
        <f t="shared" si="37"/>
        <v>9193</v>
      </c>
      <c r="BP61" s="28">
        <f t="shared" si="37"/>
        <v>38617.5</v>
      </c>
      <c r="BQ61" s="28">
        <f t="shared" si="37"/>
        <v>50991.25</v>
      </c>
      <c r="BR61" s="4"/>
      <c r="BS61" s="23">
        <f t="shared" ref="BS61:BZ61" si="38">PERCENTILE((BS5:BS54),0.25)</f>
        <v>779798</v>
      </c>
      <c r="BT61" s="23">
        <f t="shared" si="38"/>
        <v>2924370</v>
      </c>
      <c r="BU61" s="23">
        <f t="shared" si="38"/>
        <v>4552680</v>
      </c>
      <c r="BV61" s="23">
        <f t="shared" si="38"/>
        <v>502281.75</v>
      </c>
      <c r="BW61" s="23">
        <f t="shared" si="38"/>
        <v>4391653.5</v>
      </c>
      <c r="BX61" s="23">
        <f t="shared" si="38"/>
        <v>9729456.5</v>
      </c>
      <c r="BY61" s="23">
        <f t="shared" si="38"/>
        <v>0</v>
      </c>
      <c r="BZ61" s="23">
        <f t="shared" si="38"/>
        <v>3783620</v>
      </c>
      <c r="CA61" s="4"/>
      <c r="CB61" s="28">
        <f t="shared" ref="CB61:CS61" si="39">PERCENTILE((CB5:CB54),0.25)</f>
        <v>52</v>
      </c>
      <c r="CC61" s="28">
        <f t="shared" si="39"/>
        <v>153.75</v>
      </c>
      <c r="CD61" s="28">
        <f t="shared" si="39"/>
        <v>3071.5</v>
      </c>
      <c r="CE61" s="28">
        <f t="shared" si="39"/>
        <v>15243</v>
      </c>
      <c r="CF61" s="28">
        <f t="shared" si="39"/>
        <v>826</v>
      </c>
      <c r="CG61" s="28">
        <f t="shared" si="39"/>
        <v>21938.5</v>
      </c>
      <c r="CH61" s="28">
        <f t="shared" si="39"/>
        <v>1942.5</v>
      </c>
      <c r="CI61" s="28">
        <f t="shared" si="39"/>
        <v>9923</v>
      </c>
      <c r="CJ61" s="28">
        <f t="shared" si="39"/>
        <v>435.5</v>
      </c>
      <c r="CK61" s="28">
        <f t="shared" si="39"/>
        <v>13624</v>
      </c>
      <c r="CL61" s="28">
        <f t="shared" si="39"/>
        <v>584.5</v>
      </c>
      <c r="CM61" s="28">
        <f t="shared" si="39"/>
        <v>1006.5</v>
      </c>
      <c r="CN61" s="28">
        <f t="shared" si="39"/>
        <v>24095.25</v>
      </c>
      <c r="CO61" s="28">
        <f t="shared" si="39"/>
        <v>529</v>
      </c>
      <c r="CP61" s="28">
        <f t="shared" si="39"/>
        <v>835</v>
      </c>
      <c r="CQ61" s="28">
        <f t="shared" si="39"/>
        <v>13869.75</v>
      </c>
      <c r="CR61" s="28">
        <f t="shared" si="39"/>
        <v>676</v>
      </c>
      <c r="CS61" s="28">
        <f t="shared" si="39"/>
        <v>360</v>
      </c>
      <c r="CT61" s="4"/>
      <c r="CU61" s="28">
        <f t="shared" ref="CU61:DD61" si="40">PERCENTILE((CU5:CU54),0.25)</f>
        <v>3641</v>
      </c>
      <c r="CV61" s="28">
        <f t="shared" si="40"/>
        <v>83.25</v>
      </c>
      <c r="CW61" s="28">
        <f t="shared" si="40"/>
        <v>4992.5</v>
      </c>
      <c r="CX61" s="28">
        <f t="shared" si="40"/>
        <v>2210</v>
      </c>
      <c r="CY61" s="28">
        <f t="shared" si="40"/>
        <v>119</v>
      </c>
      <c r="CZ61" s="28">
        <f t="shared" si="40"/>
        <v>646</v>
      </c>
      <c r="DA61" s="28">
        <f t="shared" si="40"/>
        <v>11936</v>
      </c>
      <c r="DB61" s="28">
        <f t="shared" si="40"/>
        <v>120774.5</v>
      </c>
      <c r="DC61" s="28">
        <f t="shared" si="40"/>
        <v>0</v>
      </c>
      <c r="DD61" s="28">
        <f t="shared" si="40"/>
        <v>520400</v>
      </c>
    </row>
    <row r="62" spans="1:108" x14ac:dyDescent="0.2">
      <c r="A62" s="17" t="s">
        <v>169</v>
      </c>
      <c r="B62" s="4"/>
      <c r="C62" s="28">
        <f>PERCENTILE((C5:C54),0.75)</f>
        <v>6</v>
      </c>
      <c r="D62" s="18"/>
      <c r="E62" s="28">
        <f>PERCENTILE((E5:E54),0.75)</f>
        <v>90.625</v>
      </c>
      <c r="F62" s="28">
        <f>PERCENTILE((F5:F54),0.75)</f>
        <v>2885</v>
      </c>
      <c r="G62" s="18"/>
      <c r="H62" s="18"/>
      <c r="I62" s="4"/>
      <c r="J62" s="28">
        <f t="shared" ref="J62:O62" si="41">PERCENTILE((J5:J54),0.75)</f>
        <v>52.25</v>
      </c>
      <c r="K62" s="28">
        <f t="shared" si="41"/>
        <v>33.349999999999994</v>
      </c>
      <c r="L62" s="28">
        <f t="shared" si="41"/>
        <v>30.979999999999997</v>
      </c>
      <c r="M62" s="28">
        <f t="shared" si="41"/>
        <v>8.6999999999999993</v>
      </c>
      <c r="N62" s="28">
        <f t="shared" si="41"/>
        <v>1.05</v>
      </c>
      <c r="O62" s="28">
        <f t="shared" si="41"/>
        <v>125.80000000000001</v>
      </c>
      <c r="P62" s="18"/>
      <c r="Q62" s="18"/>
      <c r="R62" s="18"/>
      <c r="S62" s="18"/>
      <c r="T62" s="18"/>
      <c r="U62" s="18"/>
      <c r="V62" s="18"/>
      <c r="W62" s="18"/>
      <c r="X62" s="18"/>
      <c r="Y62" s="18"/>
      <c r="Z62" s="18"/>
      <c r="AA62" s="4"/>
      <c r="AB62" s="18"/>
      <c r="AC62" s="18"/>
      <c r="AD62" s="18"/>
      <c r="AE62" s="28">
        <f>PERCENTILE((AE5:AE54),0.75)</f>
        <v>353676.5</v>
      </c>
      <c r="AF62" s="28">
        <f>PERCENTILE((AF5:AF54),0.75)</f>
        <v>38706</v>
      </c>
      <c r="AG62" s="28">
        <f>PERCENTILE((AG5:AG54),0.75)</f>
        <v>3448.5</v>
      </c>
      <c r="AH62" s="28">
        <f>PERCENTILE((AH5:AH54),0.75)</f>
        <v>8588</v>
      </c>
      <c r="AI62" s="28">
        <f>PERCENTILE((AI5:AI54),0.75)</f>
        <v>9455</v>
      </c>
      <c r="AJ62" s="18"/>
      <c r="AK62" s="18"/>
      <c r="AL62" s="4"/>
      <c r="AM62" s="28">
        <f t="shared" ref="AM62:AV62" si="42">PERCENTILE((AM5:AM54),0.75)</f>
        <v>41672.5</v>
      </c>
      <c r="AN62" s="28">
        <f t="shared" si="42"/>
        <v>25882.75</v>
      </c>
      <c r="AO62" s="28">
        <f t="shared" si="42"/>
        <v>1230772</v>
      </c>
      <c r="AP62" s="28">
        <f t="shared" si="42"/>
        <v>9356.25</v>
      </c>
      <c r="AQ62" s="28">
        <f t="shared" si="42"/>
        <v>12922</v>
      </c>
      <c r="AR62" s="28">
        <f t="shared" si="42"/>
        <v>557915.75</v>
      </c>
      <c r="AS62" s="28">
        <f t="shared" si="42"/>
        <v>29738.5</v>
      </c>
      <c r="AT62" s="28">
        <f t="shared" si="42"/>
        <v>148806.5</v>
      </c>
      <c r="AU62" s="28">
        <f t="shared" si="42"/>
        <v>95985</v>
      </c>
      <c r="AV62" s="28">
        <f t="shared" si="42"/>
        <v>816906</v>
      </c>
      <c r="AW62" s="18"/>
      <c r="AX62" s="18"/>
      <c r="AY62" s="18"/>
      <c r="AZ62" s="28">
        <f t="shared" ref="AZ62:BQ62" si="43">PERCENTILE((AZ5:AZ54),0.75)</f>
        <v>12</v>
      </c>
      <c r="BA62" s="28">
        <f t="shared" si="43"/>
        <v>203</v>
      </c>
      <c r="BB62" s="28">
        <f t="shared" si="43"/>
        <v>27.75</v>
      </c>
      <c r="BC62" s="28">
        <f t="shared" si="43"/>
        <v>304</v>
      </c>
      <c r="BD62" s="28">
        <f t="shared" si="43"/>
        <v>581</v>
      </c>
      <c r="BE62" s="28">
        <f t="shared" si="43"/>
        <v>2189</v>
      </c>
      <c r="BF62" s="28">
        <f t="shared" si="43"/>
        <v>85</v>
      </c>
      <c r="BG62" s="28">
        <f t="shared" si="43"/>
        <v>26</v>
      </c>
      <c r="BH62" s="28">
        <f t="shared" si="43"/>
        <v>29.5</v>
      </c>
      <c r="BI62" s="28">
        <f t="shared" si="43"/>
        <v>70</v>
      </c>
      <c r="BJ62" s="28">
        <f t="shared" si="43"/>
        <v>75.5</v>
      </c>
      <c r="BK62" s="28">
        <f t="shared" si="43"/>
        <v>335.5</v>
      </c>
      <c r="BL62" s="28">
        <f t="shared" si="43"/>
        <v>1813</v>
      </c>
      <c r="BM62" s="28">
        <f t="shared" si="43"/>
        <v>22101</v>
      </c>
      <c r="BN62" s="28">
        <f t="shared" si="43"/>
        <v>9317.5</v>
      </c>
      <c r="BO62" s="28">
        <f t="shared" si="43"/>
        <v>32122</v>
      </c>
      <c r="BP62" s="28">
        <f t="shared" si="43"/>
        <v>62620.5</v>
      </c>
      <c r="BQ62" s="28">
        <f t="shared" si="43"/>
        <v>94479</v>
      </c>
      <c r="BR62" s="4"/>
      <c r="BS62" s="23">
        <f t="shared" ref="BS62:BZ62" si="44">PERCENTILE((BS5:BS54),0.75)</f>
        <v>2165145.5</v>
      </c>
      <c r="BT62" s="23">
        <f t="shared" si="44"/>
        <v>7735485</v>
      </c>
      <c r="BU62" s="23">
        <f t="shared" si="44"/>
        <v>9985460</v>
      </c>
      <c r="BV62" s="23">
        <f t="shared" si="44"/>
        <v>1816649.25</v>
      </c>
      <c r="BW62" s="23">
        <f t="shared" si="44"/>
        <v>11000800</v>
      </c>
      <c r="BX62" s="23">
        <f t="shared" si="44"/>
        <v>23825842.5</v>
      </c>
      <c r="BY62" s="23">
        <f t="shared" si="44"/>
        <v>0</v>
      </c>
      <c r="BZ62" s="23">
        <f t="shared" si="44"/>
        <v>8863415.5</v>
      </c>
      <c r="CA62" s="4"/>
      <c r="CB62" s="28">
        <f t="shared" ref="CB62:CS62" si="45">PERCENTILE((CB5:CB54),0.75)</f>
        <v>236</v>
      </c>
      <c r="CC62" s="28">
        <f t="shared" si="45"/>
        <v>1617</v>
      </c>
      <c r="CD62" s="28">
        <f t="shared" si="45"/>
        <v>8254</v>
      </c>
      <c r="CE62" s="28">
        <f t="shared" si="45"/>
        <v>29349.5</v>
      </c>
      <c r="CF62" s="28">
        <f t="shared" si="45"/>
        <v>1996.5</v>
      </c>
      <c r="CG62" s="28">
        <f t="shared" si="45"/>
        <v>44590.5</v>
      </c>
      <c r="CH62" s="28">
        <f t="shared" si="45"/>
        <v>4699.5</v>
      </c>
      <c r="CI62" s="28">
        <f t="shared" si="45"/>
        <v>22974.5</v>
      </c>
      <c r="CJ62" s="28">
        <f t="shared" si="45"/>
        <v>1025</v>
      </c>
      <c r="CK62" s="28">
        <f t="shared" si="45"/>
        <v>31283</v>
      </c>
      <c r="CL62" s="28">
        <f t="shared" si="45"/>
        <v>1709</v>
      </c>
      <c r="CM62" s="28">
        <f t="shared" si="45"/>
        <v>2298.5</v>
      </c>
      <c r="CN62" s="28">
        <f t="shared" si="45"/>
        <v>48768.25</v>
      </c>
      <c r="CO62" s="28">
        <f t="shared" si="45"/>
        <v>1422</v>
      </c>
      <c r="CP62" s="28">
        <f t="shared" si="45"/>
        <v>1880</v>
      </c>
      <c r="CQ62" s="28">
        <f t="shared" si="45"/>
        <v>32443.75</v>
      </c>
      <c r="CR62" s="28">
        <f t="shared" si="45"/>
        <v>5643.5</v>
      </c>
      <c r="CS62" s="28">
        <f t="shared" si="45"/>
        <v>3554.5</v>
      </c>
      <c r="CT62" s="4"/>
      <c r="CU62" s="28">
        <f t="shared" ref="CU62:DD62" si="46">PERCENTILE((CU5:CU54),0.75)</f>
        <v>10836</v>
      </c>
      <c r="CV62" s="28">
        <f t="shared" si="46"/>
        <v>13262.5</v>
      </c>
      <c r="CW62" s="28">
        <f t="shared" si="46"/>
        <v>22663.25</v>
      </c>
      <c r="CX62" s="28">
        <f t="shared" si="46"/>
        <v>21743</v>
      </c>
      <c r="CY62" s="28">
        <f t="shared" si="46"/>
        <v>2782</v>
      </c>
      <c r="CZ62" s="28">
        <f t="shared" si="46"/>
        <v>4063</v>
      </c>
      <c r="DA62" s="28">
        <f t="shared" si="46"/>
        <v>52527.25</v>
      </c>
      <c r="DB62" s="28">
        <f t="shared" si="46"/>
        <v>1090931.5</v>
      </c>
      <c r="DC62" s="28">
        <f t="shared" si="46"/>
        <v>370184.75</v>
      </c>
      <c r="DD62" s="28">
        <f t="shared" si="46"/>
        <v>1418685</v>
      </c>
    </row>
    <row r="63" spans="1:108" x14ac:dyDescent="0.2">
      <c r="A63" s="17" t="s">
        <v>170</v>
      </c>
      <c r="B63" s="4"/>
      <c r="C63" s="19">
        <f>COUNTIF(C5:C54,"&lt;&gt;")-COUNTIF(C5:C54,"CP")-COUNTIF(C5:C54,"NU")-COUNTIF(C5:C54,"In Progress")</f>
        <v>47</v>
      </c>
      <c r="D63" s="18"/>
      <c r="E63" s="19">
        <f>COUNTIF(E5:E54,"&lt;&gt;")-COUNTIF(E5:E54,"CP")-COUNTIF(E5:E54,"NU")-COUNTIF(E5:E54,"In Progress")</f>
        <v>47</v>
      </c>
      <c r="F63" s="19">
        <f>COUNTIF(F5:F54,"&lt;&gt;")-COUNTIF(F5:F54,"CP")-COUNTIF(F5:F54,"NU")-COUNTIF(F5:F54,"In Progress")</f>
        <v>47</v>
      </c>
      <c r="G63" s="18"/>
      <c r="H63" s="18"/>
      <c r="I63" s="4"/>
      <c r="J63" s="19">
        <f t="shared" ref="J63:O63" si="47">COUNTIF(J5:J54,"&lt;&gt;")-COUNTIF(J5:J54,"CP")-COUNTIF(J5:J54,"NU")-COUNTIF(J5:J54,"In Progress")</f>
        <v>47</v>
      </c>
      <c r="K63" s="19">
        <f t="shared" si="47"/>
        <v>47</v>
      </c>
      <c r="L63" s="19">
        <f t="shared" si="47"/>
        <v>47</v>
      </c>
      <c r="M63" s="19">
        <f t="shared" si="47"/>
        <v>46</v>
      </c>
      <c r="N63" s="19">
        <f t="shared" si="47"/>
        <v>44</v>
      </c>
      <c r="O63" s="19">
        <f t="shared" si="47"/>
        <v>47</v>
      </c>
      <c r="P63" s="18"/>
      <c r="Q63" s="18"/>
      <c r="R63" s="18"/>
      <c r="S63" s="18"/>
      <c r="T63" s="18"/>
      <c r="U63" s="18"/>
      <c r="V63" s="18"/>
      <c r="W63" s="18"/>
      <c r="X63" s="18"/>
      <c r="Y63" s="18"/>
      <c r="Z63" s="18"/>
      <c r="AA63" s="4"/>
      <c r="AB63" s="18"/>
      <c r="AC63" s="18"/>
      <c r="AD63" s="18"/>
      <c r="AE63" s="19">
        <f>COUNTIF(AE5:AE54,"&lt;&gt;")-COUNTIF(AE5:AE54,"CP")-COUNTIF(AE5:AE54,"NU")-COUNTIF(AE5:AE54,"In Progress")</f>
        <v>46</v>
      </c>
      <c r="AF63" s="19">
        <f>COUNTIF(AF5:AF54,"&lt;&gt;")-COUNTIF(AF5:AF54,"CP")-COUNTIF(AF5:AF54,"NU")-COUNTIF(AF5:AF54,"In Progress")</f>
        <v>45</v>
      </c>
      <c r="AG63" s="19">
        <f>COUNTIF(AG5:AG54,"&lt;&gt;")-COUNTIF(AG5:AG54,"CP")-COUNTIF(AG5:AG54,"NU")-COUNTIF(AG5:AG54,"In Progress")</f>
        <v>43</v>
      </c>
      <c r="AH63" s="19">
        <f>COUNTIF(AH5:AH54,"&lt;&gt;")-COUNTIF(AH5:AH54,"CP")-COUNTIF(AH5:AH54,"NU")-COUNTIF(AH5:AH54,"In Progress")</f>
        <v>47</v>
      </c>
      <c r="AI63" s="19">
        <f>COUNTIF(AI5:AI54,"&lt;&gt;")-COUNTIF(AI5:AI54,"CP")-COUNTIF(AI5:AI54,"NU")-COUNTIF(AI5:AI54,"In Progress")</f>
        <v>47</v>
      </c>
      <c r="AJ63" s="18"/>
      <c r="AK63" s="18"/>
      <c r="AL63" s="4"/>
      <c r="AM63" s="19">
        <f t="shared" ref="AM63:AV63" si="48">COUNTIF(AM5:AM54,"&lt;&gt;")-COUNTIF(AM5:AM54,"CP")-COUNTIF(AM5:AM54,"NU")-COUNTIF(AM5:AM54,"In Progress")</f>
        <v>46</v>
      </c>
      <c r="AN63" s="19">
        <f t="shared" si="48"/>
        <v>46</v>
      </c>
      <c r="AO63" s="19">
        <f t="shared" si="48"/>
        <v>46</v>
      </c>
      <c r="AP63" s="19">
        <f t="shared" si="48"/>
        <v>42</v>
      </c>
      <c r="AQ63" s="19">
        <f t="shared" si="48"/>
        <v>39</v>
      </c>
      <c r="AR63" s="19">
        <f t="shared" si="48"/>
        <v>46</v>
      </c>
      <c r="AS63" s="19">
        <f t="shared" si="48"/>
        <v>46</v>
      </c>
      <c r="AT63" s="19">
        <f t="shared" si="48"/>
        <v>44</v>
      </c>
      <c r="AU63" s="19">
        <f t="shared" si="48"/>
        <v>44</v>
      </c>
      <c r="AV63" s="19">
        <f t="shared" si="48"/>
        <v>31</v>
      </c>
      <c r="AW63" s="18"/>
      <c r="AX63" s="18"/>
      <c r="AY63" s="18"/>
      <c r="AZ63" s="19">
        <f t="shared" ref="AZ63:BQ63" si="49">COUNTIF(AZ5:AZ54,"&lt;&gt;")-COUNTIF(AZ5:AZ54,"CP")-COUNTIF(AZ5:AZ54,"NU")-COUNTIF(AZ5:AZ54,"In Progress")</f>
        <v>44</v>
      </c>
      <c r="BA63" s="19">
        <f t="shared" si="49"/>
        <v>45</v>
      </c>
      <c r="BB63" s="19">
        <f t="shared" si="49"/>
        <v>46</v>
      </c>
      <c r="BC63" s="19">
        <f t="shared" si="49"/>
        <v>45</v>
      </c>
      <c r="BD63" s="19">
        <f t="shared" si="49"/>
        <v>46</v>
      </c>
      <c r="BE63" s="19">
        <f t="shared" si="49"/>
        <v>45</v>
      </c>
      <c r="BF63" s="19">
        <f t="shared" si="49"/>
        <v>45</v>
      </c>
      <c r="BG63" s="19">
        <f t="shared" si="49"/>
        <v>45</v>
      </c>
      <c r="BH63" s="19">
        <f t="shared" si="49"/>
        <v>46</v>
      </c>
      <c r="BI63" s="19">
        <f t="shared" si="49"/>
        <v>45</v>
      </c>
      <c r="BJ63" s="19">
        <f t="shared" si="49"/>
        <v>46</v>
      </c>
      <c r="BK63" s="19">
        <f t="shared" si="49"/>
        <v>46</v>
      </c>
      <c r="BL63" s="19">
        <f t="shared" si="49"/>
        <v>45</v>
      </c>
      <c r="BM63" s="19">
        <f t="shared" si="49"/>
        <v>45</v>
      </c>
      <c r="BN63" s="19">
        <f t="shared" si="49"/>
        <v>46</v>
      </c>
      <c r="BO63" s="19">
        <f t="shared" si="49"/>
        <v>45</v>
      </c>
      <c r="BP63" s="19">
        <f t="shared" si="49"/>
        <v>46</v>
      </c>
      <c r="BQ63" s="19">
        <f t="shared" si="49"/>
        <v>46</v>
      </c>
      <c r="BR63" s="4"/>
      <c r="BS63" s="19">
        <f t="shared" ref="BS63:BZ63" si="50">COUNTIF(BS5:BS54,"&lt;&gt;")-COUNTIF(BS5:BS54,"CP")-COUNTIF(BS5:BS54,"NU")-COUNTIF(BS5:BS54,"In Progress")</f>
        <v>47</v>
      </c>
      <c r="BT63" s="19">
        <f t="shared" si="50"/>
        <v>47</v>
      </c>
      <c r="BU63" s="19">
        <f t="shared" si="50"/>
        <v>47</v>
      </c>
      <c r="BV63" s="19">
        <f t="shared" si="50"/>
        <v>46</v>
      </c>
      <c r="BW63" s="19">
        <f t="shared" si="50"/>
        <v>47</v>
      </c>
      <c r="BX63" s="19">
        <f t="shared" si="50"/>
        <v>47</v>
      </c>
      <c r="BY63" s="19">
        <f t="shared" si="50"/>
        <v>43</v>
      </c>
      <c r="BZ63" s="19">
        <f t="shared" si="50"/>
        <v>47</v>
      </c>
      <c r="CA63" s="4"/>
      <c r="CB63" s="19">
        <f t="shared" ref="CB63:CS63" si="51">COUNTIF(CB5:CB54,"&lt;&gt;")-COUNTIF(CB5:CB54,"CP")-COUNTIF(CB5:CB54,"NU")-COUNTIF(CB5:CB54,"In Progress")</f>
        <v>45</v>
      </c>
      <c r="CC63" s="19">
        <f t="shared" si="51"/>
        <v>42</v>
      </c>
      <c r="CD63" s="19">
        <f t="shared" si="51"/>
        <v>47</v>
      </c>
      <c r="CE63" s="19">
        <f t="shared" si="51"/>
        <v>47</v>
      </c>
      <c r="CF63" s="19">
        <f t="shared" si="51"/>
        <v>47</v>
      </c>
      <c r="CG63" s="19">
        <f t="shared" si="51"/>
        <v>47</v>
      </c>
      <c r="CH63" s="19">
        <f t="shared" si="51"/>
        <v>47</v>
      </c>
      <c r="CI63" s="19">
        <f t="shared" si="51"/>
        <v>47</v>
      </c>
      <c r="CJ63" s="19">
        <f t="shared" si="51"/>
        <v>47</v>
      </c>
      <c r="CK63" s="19">
        <f t="shared" si="51"/>
        <v>47</v>
      </c>
      <c r="CL63" s="19">
        <f t="shared" si="51"/>
        <v>47</v>
      </c>
      <c r="CM63" s="19">
        <f t="shared" si="51"/>
        <v>47</v>
      </c>
      <c r="CN63" s="19">
        <f t="shared" si="51"/>
        <v>48</v>
      </c>
      <c r="CO63" s="19">
        <f t="shared" si="51"/>
        <v>47</v>
      </c>
      <c r="CP63" s="19">
        <f t="shared" si="51"/>
        <v>47</v>
      </c>
      <c r="CQ63" s="19">
        <f t="shared" si="51"/>
        <v>48</v>
      </c>
      <c r="CR63" s="19">
        <f t="shared" si="51"/>
        <v>47</v>
      </c>
      <c r="CS63" s="19">
        <f t="shared" si="51"/>
        <v>47</v>
      </c>
      <c r="CT63" s="4"/>
      <c r="CU63" s="19">
        <f t="shared" ref="CU63:DD63" si="52">COUNTIF(CU5:CU54,"&lt;&gt;")-COUNTIF(CU5:CU54,"CP")-COUNTIF(CU5:CU54,"NU")-COUNTIF(CU5:CU54,"In Progress")</f>
        <v>43</v>
      </c>
      <c r="CV63" s="19">
        <f t="shared" si="52"/>
        <v>40</v>
      </c>
      <c r="CW63" s="19">
        <f t="shared" si="52"/>
        <v>40</v>
      </c>
      <c r="CX63" s="19">
        <f t="shared" si="52"/>
        <v>43</v>
      </c>
      <c r="CY63" s="19">
        <f t="shared" si="52"/>
        <v>41</v>
      </c>
      <c r="CZ63" s="19">
        <f t="shared" si="52"/>
        <v>41</v>
      </c>
      <c r="DA63" s="19">
        <f t="shared" si="52"/>
        <v>40</v>
      </c>
      <c r="DB63" s="19">
        <f t="shared" si="52"/>
        <v>35</v>
      </c>
      <c r="DC63" s="19">
        <f t="shared" si="52"/>
        <v>32</v>
      </c>
      <c r="DD63" s="19">
        <f t="shared" si="52"/>
        <v>33</v>
      </c>
    </row>
  </sheetData>
  <mergeCells count="7">
    <mergeCell ref="CU1:DD1"/>
    <mergeCell ref="C1:H1"/>
    <mergeCell ref="J1:Z1"/>
    <mergeCell ref="AB1:AK1"/>
    <mergeCell ref="AM1:BQ1"/>
    <mergeCell ref="BS1:BZ1"/>
    <mergeCell ref="CB1:CS1"/>
  </mergeCells>
  <printOptions gridLines="1" gridLinesSet="0"/>
  <pageMargins left="0.75" right="0.75" top="1" bottom="1" header="0.5" footer="0.5"/>
  <pageSetup paperSize="0" scale="72" fitToWidth="0" fitToHeight="0" orientation="landscape"/>
  <headerFooter alignWithMargins="0">
    <oddFooter>&amp;LPrinted &amp;D&amp;RPage &amp;P of &amp;N</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CAUL 2014</vt:lpstr>
      <vt:lpstr>'CAUL 2014'!Print_Titles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 Costello</dc:creator>
  <cp:lastModifiedBy>Diane Costello</cp:lastModifiedBy>
  <dcterms:created xsi:type="dcterms:W3CDTF">2017-01-11T00:15:27Z</dcterms:created>
  <dcterms:modified xsi:type="dcterms:W3CDTF">2017-01-11T00:15:27Z</dcterms:modified>
</cp:coreProperties>
</file>